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proinversion1-my.sharepoint.com/personal/consultor518_proinversion_gob_pe/Documents/ANGHINETH/CARTERAS DE INVERSIÒN/PUBLICACIONES/"/>
    </mc:Choice>
  </mc:AlternateContent>
  <xr:revisionPtr revIDLastSave="82" documentId="8_{6477CBF4-9654-4744-92D9-430B304AC3CD}" xr6:coauthVersionLast="47" xr6:coauthVersionMax="47" xr10:uidLastSave="{1234BE08-273F-4518-9E93-64A350375A23}"/>
  <bookViews>
    <workbookView xWindow="-120" yWindow="-120" windowWidth="24240" windowHeight="13020" xr2:uid="{BCE05724-9BE3-4EC9-83E1-1B8F00688FF9}"/>
  </bookViews>
  <sheets>
    <sheet name="Cartera_Promoción 23052025" sheetId="1" r:id="rId1"/>
  </sheets>
  <externalReferences>
    <externalReference r:id="rId2"/>
  </externalReferences>
  <definedNames>
    <definedName name="_xlnm._FilterDatabase" localSheetId="0" hidden="1">'Cartera_Promoción 23052025'!#REF!</definedName>
    <definedName name="Tabla_Espacios">#REF!</definedName>
    <definedName name="Tabla_Espacios_VF">#REF!</definedName>
    <definedName name="TB_GL_2023">'[1]Comparativo Tope GL 2023-2022'!$A$8:$D$2116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06" i="1" l="1"/>
  <c r="P406" i="1"/>
  <c r="J406" i="1"/>
  <c r="Q405" i="1"/>
  <c r="P405" i="1"/>
  <c r="J405" i="1"/>
  <c r="Q404" i="1"/>
  <c r="P404" i="1"/>
  <c r="J404" i="1"/>
  <c r="Q403" i="1"/>
  <c r="P403" i="1"/>
  <c r="J403" i="1"/>
  <c r="Q402" i="1"/>
  <c r="P402" i="1"/>
  <c r="J402" i="1"/>
  <c r="Q401" i="1"/>
  <c r="P401" i="1"/>
  <c r="J401" i="1"/>
  <c r="Q400" i="1"/>
  <c r="P400" i="1"/>
  <c r="J400" i="1"/>
  <c r="Q399" i="1"/>
  <c r="P399" i="1"/>
  <c r="J399" i="1"/>
  <c r="Q398" i="1"/>
  <c r="P398" i="1"/>
  <c r="J398" i="1"/>
  <c r="Q397" i="1"/>
  <c r="P397" i="1"/>
  <c r="J397" i="1"/>
  <c r="Q396" i="1"/>
  <c r="P396" i="1"/>
  <c r="J396" i="1"/>
  <c r="Q395" i="1"/>
  <c r="P395" i="1"/>
  <c r="J395" i="1"/>
  <c r="Q394" i="1"/>
  <c r="P394" i="1"/>
  <c r="J394" i="1"/>
  <c r="Q393" i="1"/>
  <c r="P393" i="1"/>
  <c r="J393" i="1"/>
  <c r="Q392" i="1"/>
  <c r="P392" i="1"/>
  <c r="J392" i="1"/>
  <c r="Q391" i="1"/>
  <c r="P391" i="1"/>
  <c r="J391" i="1"/>
  <c r="Q390" i="1"/>
  <c r="P390" i="1"/>
  <c r="J390" i="1"/>
  <c r="Q389" i="1"/>
  <c r="P389" i="1"/>
  <c r="J389" i="1"/>
  <c r="Q388" i="1"/>
  <c r="P388" i="1"/>
  <c r="J388" i="1"/>
  <c r="Q387" i="1"/>
  <c r="P387" i="1"/>
  <c r="J387" i="1"/>
  <c r="Q386" i="1"/>
  <c r="P386" i="1"/>
  <c r="J386" i="1"/>
  <c r="Q385" i="1"/>
  <c r="P385" i="1"/>
  <c r="J385" i="1"/>
  <c r="Q384" i="1"/>
  <c r="P384" i="1"/>
  <c r="J384" i="1"/>
  <c r="Q383" i="1"/>
  <c r="P383" i="1"/>
  <c r="J383" i="1"/>
  <c r="Q382" i="1"/>
  <c r="P382" i="1"/>
  <c r="J382" i="1"/>
  <c r="Q381" i="1"/>
  <c r="P381" i="1"/>
  <c r="J381" i="1"/>
  <c r="Q380" i="1"/>
  <c r="P380" i="1"/>
  <c r="J380" i="1"/>
  <c r="Q379" i="1"/>
  <c r="P379" i="1"/>
  <c r="J379" i="1"/>
  <c r="Q378" i="1"/>
  <c r="P378" i="1"/>
  <c r="J378" i="1"/>
  <c r="Q377" i="1"/>
  <c r="P377" i="1"/>
  <c r="J377" i="1"/>
  <c r="Q376" i="1"/>
  <c r="P376" i="1"/>
  <c r="J376" i="1"/>
  <c r="Q375" i="1"/>
  <c r="P375" i="1"/>
  <c r="J375" i="1"/>
  <c r="Q374" i="1"/>
  <c r="P374" i="1"/>
  <c r="J374" i="1"/>
  <c r="Q373" i="1"/>
  <c r="P373" i="1"/>
  <c r="J373" i="1"/>
  <c r="Q372" i="1"/>
  <c r="P372" i="1"/>
  <c r="J372" i="1"/>
  <c r="Q371" i="1"/>
  <c r="P371" i="1"/>
  <c r="J371" i="1"/>
  <c r="Q370" i="1"/>
  <c r="P370" i="1"/>
  <c r="J370" i="1"/>
  <c r="Q369" i="1"/>
  <c r="P369" i="1"/>
  <c r="J369" i="1"/>
  <c r="Q368" i="1"/>
  <c r="P368" i="1"/>
  <c r="J368" i="1"/>
  <c r="Q367" i="1"/>
  <c r="P367" i="1"/>
  <c r="J367" i="1"/>
  <c r="Q366" i="1"/>
  <c r="P366" i="1"/>
  <c r="J366" i="1"/>
  <c r="Q365" i="1"/>
  <c r="P365" i="1"/>
  <c r="J365" i="1"/>
  <c r="Q364" i="1"/>
  <c r="P364" i="1"/>
  <c r="J364" i="1"/>
  <c r="Q363" i="1"/>
  <c r="P363" i="1"/>
  <c r="J363" i="1"/>
  <c r="Q362" i="1"/>
  <c r="P362" i="1"/>
  <c r="J362" i="1"/>
  <c r="Q361" i="1"/>
  <c r="P361" i="1"/>
  <c r="J361" i="1"/>
  <c r="Q360" i="1"/>
  <c r="P360" i="1"/>
  <c r="J360" i="1"/>
  <c r="Q359" i="1"/>
  <c r="P359" i="1"/>
  <c r="J359" i="1"/>
  <c r="Q358" i="1"/>
  <c r="P358" i="1"/>
  <c r="J358" i="1"/>
  <c r="Q357" i="1"/>
  <c r="P357" i="1"/>
  <c r="J357" i="1"/>
  <c r="Q356" i="1"/>
  <c r="P356" i="1"/>
  <c r="J356" i="1"/>
  <c r="Q355" i="1"/>
  <c r="P355" i="1"/>
  <c r="J355" i="1"/>
  <c r="Q354" i="1"/>
  <c r="P354" i="1"/>
  <c r="J354" i="1"/>
  <c r="Q353" i="1"/>
  <c r="P353" i="1"/>
  <c r="J353" i="1"/>
  <c r="Q352" i="1"/>
  <c r="P352" i="1"/>
  <c r="J352" i="1"/>
  <c r="Q351" i="1"/>
  <c r="P351" i="1"/>
  <c r="J351" i="1"/>
  <c r="Q350" i="1"/>
  <c r="P350" i="1"/>
  <c r="J350" i="1"/>
  <c r="Q349" i="1"/>
  <c r="P349" i="1"/>
  <c r="J349" i="1"/>
  <c r="Q348" i="1"/>
  <c r="P348" i="1"/>
  <c r="J348" i="1"/>
  <c r="Q347" i="1"/>
  <c r="P347" i="1"/>
  <c r="J347" i="1"/>
  <c r="Q346" i="1"/>
  <c r="P346" i="1"/>
  <c r="J346" i="1"/>
  <c r="Q345" i="1"/>
  <c r="P345" i="1"/>
  <c r="J345" i="1"/>
  <c r="Q344" i="1"/>
  <c r="P344" i="1"/>
  <c r="J344" i="1"/>
  <c r="Q343" i="1"/>
  <c r="P343" i="1"/>
  <c r="J343" i="1"/>
  <c r="Q342" i="1"/>
  <c r="P342" i="1"/>
  <c r="J342" i="1"/>
  <c r="Q341" i="1"/>
  <c r="P341" i="1"/>
  <c r="J341" i="1"/>
  <c r="Q340" i="1"/>
  <c r="P340" i="1"/>
  <c r="J340" i="1"/>
  <c r="Q339" i="1"/>
  <c r="P339" i="1"/>
  <c r="J339" i="1"/>
  <c r="Q338" i="1"/>
  <c r="P338" i="1"/>
  <c r="J338" i="1"/>
  <c r="Q337" i="1"/>
  <c r="P337" i="1"/>
  <c r="J337" i="1"/>
  <c r="Q336" i="1"/>
  <c r="P336" i="1"/>
  <c r="J336" i="1"/>
  <c r="Q335" i="1"/>
  <c r="P335" i="1"/>
  <c r="J335" i="1"/>
  <c r="Q334" i="1"/>
  <c r="P334" i="1"/>
  <c r="J334" i="1"/>
  <c r="Q333" i="1"/>
  <c r="P333" i="1"/>
  <c r="J333" i="1"/>
  <c r="Q332" i="1"/>
  <c r="P332" i="1"/>
  <c r="J332" i="1"/>
  <c r="Q331" i="1"/>
  <c r="P331" i="1"/>
  <c r="J331" i="1"/>
  <c r="Q330" i="1"/>
  <c r="P330" i="1"/>
  <c r="J330" i="1"/>
  <c r="Q329" i="1"/>
  <c r="P329" i="1"/>
  <c r="J329" i="1"/>
  <c r="Q328" i="1"/>
  <c r="P328" i="1"/>
  <c r="J328" i="1"/>
  <c r="Q327" i="1"/>
  <c r="P327" i="1"/>
  <c r="J327" i="1"/>
  <c r="Q326" i="1"/>
  <c r="P326" i="1"/>
  <c r="J326" i="1"/>
  <c r="Q325" i="1"/>
  <c r="P325" i="1"/>
  <c r="J325" i="1"/>
  <c r="Q324" i="1"/>
  <c r="P324" i="1"/>
  <c r="J324" i="1"/>
  <c r="Q323" i="1"/>
  <c r="P323" i="1"/>
  <c r="J323" i="1"/>
  <c r="Q322" i="1"/>
  <c r="P322" i="1"/>
  <c r="J322" i="1"/>
  <c r="Q321" i="1"/>
  <c r="P321" i="1"/>
  <c r="J321" i="1"/>
  <c r="Q320" i="1"/>
  <c r="P320" i="1"/>
  <c r="J320" i="1"/>
  <c r="Q319" i="1"/>
  <c r="P319" i="1"/>
  <c r="J319" i="1"/>
  <c r="Q318" i="1"/>
  <c r="P318" i="1"/>
  <c r="J318" i="1"/>
  <c r="Q317" i="1"/>
  <c r="P317" i="1"/>
  <c r="J317" i="1"/>
  <c r="Q316" i="1"/>
  <c r="P316" i="1"/>
  <c r="J316" i="1"/>
  <c r="Q315" i="1"/>
  <c r="P315" i="1"/>
  <c r="J315" i="1"/>
  <c r="Q314" i="1"/>
  <c r="P314" i="1"/>
  <c r="J314" i="1"/>
  <c r="Q313" i="1"/>
  <c r="P313" i="1"/>
  <c r="J313" i="1"/>
  <c r="Q312" i="1"/>
  <c r="P312" i="1"/>
  <c r="J312" i="1"/>
  <c r="Q311" i="1"/>
  <c r="P311" i="1"/>
  <c r="J311" i="1"/>
  <c r="Q310" i="1"/>
  <c r="P310" i="1"/>
  <c r="J310" i="1"/>
  <c r="Q309" i="1"/>
  <c r="P309" i="1"/>
  <c r="J309" i="1"/>
  <c r="Q308" i="1"/>
  <c r="P308" i="1"/>
  <c r="J308" i="1"/>
  <c r="Q307" i="1"/>
  <c r="P307" i="1"/>
  <c r="J307" i="1"/>
  <c r="Q306" i="1"/>
  <c r="P306" i="1"/>
  <c r="J306" i="1"/>
  <c r="Q305" i="1"/>
  <c r="P305" i="1"/>
  <c r="J305" i="1"/>
  <c r="Q304" i="1"/>
  <c r="P304" i="1"/>
  <c r="J304" i="1"/>
  <c r="Q303" i="1"/>
  <c r="P303" i="1"/>
  <c r="J303" i="1"/>
  <c r="Q302" i="1"/>
  <c r="P302" i="1"/>
  <c r="J302" i="1"/>
  <c r="Q301" i="1"/>
  <c r="P301" i="1"/>
  <c r="J301" i="1"/>
  <c r="Q300" i="1"/>
  <c r="P300" i="1"/>
  <c r="J300" i="1"/>
  <c r="Q299" i="1"/>
  <c r="P299" i="1"/>
  <c r="J299" i="1"/>
  <c r="Q298" i="1"/>
  <c r="P298" i="1"/>
  <c r="J298" i="1"/>
  <c r="Q297" i="1"/>
  <c r="P297" i="1"/>
  <c r="J297" i="1"/>
  <c r="Q296" i="1"/>
  <c r="P296" i="1"/>
  <c r="J296" i="1"/>
  <c r="Q295" i="1"/>
  <c r="P295" i="1"/>
  <c r="J295" i="1"/>
  <c r="Q294" i="1"/>
  <c r="P294" i="1"/>
  <c r="J294" i="1"/>
  <c r="Q293" i="1"/>
  <c r="P293" i="1"/>
  <c r="J293" i="1"/>
  <c r="Q292" i="1"/>
  <c r="P292" i="1"/>
  <c r="J292" i="1"/>
  <c r="Q291" i="1"/>
  <c r="P291" i="1"/>
  <c r="J291" i="1"/>
  <c r="Q290" i="1"/>
  <c r="P290" i="1"/>
  <c r="J290" i="1"/>
  <c r="Q289" i="1"/>
  <c r="P289" i="1"/>
  <c r="J289" i="1"/>
  <c r="Q288" i="1"/>
  <c r="P288" i="1"/>
  <c r="J288" i="1"/>
  <c r="Q287" i="1"/>
  <c r="P287" i="1"/>
  <c r="J287" i="1"/>
  <c r="Q286" i="1"/>
  <c r="P286" i="1"/>
  <c r="J286" i="1"/>
  <c r="Q285" i="1"/>
  <c r="P285" i="1"/>
  <c r="J285" i="1"/>
  <c r="Q284" i="1"/>
  <c r="P284" i="1"/>
  <c r="J284" i="1"/>
  <c r="Q283" i="1"/>
  <c r="P283" i="1"/>
  <c r="J283" i="1"/>
  <c r="Q282" i="1"/>
  <c r="P282" i="1"/>
  <c r="J282" i="1"/>
  <c r="Q281" i="1"/>
  <c r="P281" i="1"/>
  <c r="J281" i="1"/>
  <c r="Q280" i="1"/>
  <c r="P280" i="1"/>
  <c r="J280" i="1"/>
  <c r="Q279" i="1"/>
  <c r="P279" i="1"/>
  <c r="J279" i="1"/>
  <c r="Q278" i="1"/>
  <c r="P278" i="1"/>
  <c r="J278" i="1"/>
  <c r="Q277" i="1"/>
  <c r="P277" i="1"/>
  <c r="J277" i="1"/>
  <c r="Q276" i="1"/>
  <c r="P276" i="1"/>
  <c r="J276" i="1"/>
  <c r="Q275" i="1"/>
  <c r="P275" i="1"/>
  <c r="J275" i="1"/>
  <c r="Q274" i="1"/>
  <c r="P274" i="1"/>
  <c r="J274" i="1"/>
  <c r="Q273" i="1"/>
  <c r="P273" i="1"/>
  <c r="J273" i="1"/>
  <c r="Q272" i="1"/>
  <c r="P272" i="1"/>
  <c r="J272" i="1"/>
  <c r="Q271" i="1"/>
  <c r="P271" i="1"/>
  <c r="J271" i="1"/>
  <c r="Q270" i="1"/>
  <c r="P270" i="1"/>
  <c r="J270" i="1"/>
  <c r="Q269" i="1"/>
  <c r="P269" i="1"/>
  <c r="J269" i="1"/>
  <c r="Q268" i="1"/>
  <c r="P268" i="1"/>
  <c r="J268" i="1"/>
  <c r="Q267" i="1"/>
  <c r="P267" i="1"/>
  <c r="J267" i="1"/>
  <c r="Q266" i="1"/>
  <c r="P266" i="1"/>
  <c r="J266" i="1"/>
  <c r="Q265" i="1"/>
  <c r="P265" i="1"/>
  <c r="J265" i="1"/>
  <c r="Q264" i="1"/>
  <c r="P264" i="1"/>
  <c r="J264" i="1"/>
  <c r="Q263" i="1"/>
  <c r="P263" i="1"/>
  <c r="J263" i="1"/>
  <c r="Q262" i="1"/>
  <c r="P262" i="1"/>
  <c r="J262" i="1"/>
  <c r="Q261" i="1"/>
  <c r="P261" i="1"/>
  <c r="J261" i="1"/>
  <c r="Q260" i="1"/>
  <c r="P260" i="1"/>
  <c r="J260" i="1"/>
  <c r="Q259" i="1"/>
  <c r="P259" i="1"/>
  <c r="J259" i="1"/>
  <c r="Q258" i="1"/>
  <c r="P258" i="1"/>
  <c r="J258" i="1"/>
  <c r="Q257" i="1"/>
  <c r="P257" i="1"/>
  <c r="J257" i="1"/>
  <c r="Q256" i="1"/>
  <c r="P256" i="1"/>
  <c r="J256" i="1"/>
  <c r="Q255" i="1"/>
  <c r="P255" i="1"/>
  <c r="J255" i="1"/>
  <c r="Q254" i="1"/>
  <c r="P254" i="1"/>
  <c r="J254" i="1"/>
  <c r="Q253" i="1"/>
  <c r="P253" i="1"/>
  <c r="J253" i="1"/>
  <c r="Q252" i="1"/>
  <c r="P252" i="1"/>
  <c r="J252" i="1"/>
  <c r="Q251" i="1"/>
  <c r="P251" i="1"/>
  <c r="J251" i="1"/>
  <c r="Q250" i="1"/>
  <c r="P250" i="1"/>
  <c r="J250" i="1"/>
  <c r="Q249" i="1"/>
  <c r="P249" i="1"/>
  <c r="J249" i="1"/>
  <c r="Q248" i="1"/>
  <c r="P248" i="1"/>
  <c r="J248" i="1"/>
  <c r="Q247" i="1"/>
  <c r="P247" i="1"/>
  <c r="J247" i="1"/>
  <c r="Q246" i="1"/>
  <c r="P246" i="1"/>
  <c r="J246" i="1"/>
  <c r="Q245" i="1"/>
  <c r="P245" i="1"/>
  <c r="J245" i="1"/>
  <c r="Q244" i="1"/>
  <c r="P244" i="1"/>
  <c r="J244" i="1"/>
  <c r="Q243" i="1"/>
  <c r="P243" i="1"/>
  <c r="J243" i="1"/>
  <c r="Q242" i="1"/>
  <c r="P242" i="1"/>
  <c r="J242" i="1"/>
  <c r="Q241" i="1"/>
  <c r="P241" i="1"/>
  <c r="J241" i="1"/>
  <c r="Q240" i="1"/>
  <c r="P240" i="1"/>
  <c r="J240" i="1"/>
  <c r="Q239" i="1"/>
  <c r="P239" i="1"/>
  <c r="J239" i="1"/>
  <c r="Q238" i="1"/>
  <c r="P238" i="1"/>
  <c r="J238" i="1"/>
  <c r="Q237" i="1"/>
  <c r="P237" i="1"/>
  <c r="J237" i="1"/>
  <c r="Q236" i="1"/>
  <c r="P236" i="1"/>
  <c r="J236" i="1"/>
  <c r="Q235" i="1"/>
  <c r="P235" i="1"/>
  <c r="J235" i="1"/>
  <c r="Q234" i="1"/>
  <c r="P234" i="1"/>
  <c r="J234" i="1"/>
  <c r="Q233" i="1"/>
  <c r="P233" i="1"/>
  <c r="J233" i="1"/>
  <c r="Q232" i="1"/>
  <c r="P232" i="1"/>
  <c r="J232" i="1"/>
  <c r="Q231" i="1"/>
  <c r="P231" i="1"/>
  <c r="J231" i="1"/>
  <c r="Q230" i="1"/>
  <c r="P230" i="1"/>
  <c r="J230" i="1"/>
  <c r="Q229" i="1"/>
  <c r="P229" i="1"/>
  <c r="J229" i="1"/>
  <c r="Q228" i="1"/>
  <c r="P228" i="1"/>
  <c r="J228" i="1"/>
  <c r="Q227" i="1"/>
  <c r="P227" i="1"/>
  <c r="J227" i="1"/>
  <c r="Q226" i="1"/>
  <c r="P226" i="1"/>
  <c r="J226" i="1"/>
  <c r="Q225" i="1"/>
  <c r="P225" i="1"/>
  <c r="J225" i="1"/>
  <c r="Q224" i="1"/>
  <c r="P224" i="1"/>
  <c r="J224" i="1"/>
  <c r="Q223" i="1"/>
  <c r="P223" i="1"/>
  <c r="J223" i="1"/>
  <c r="Q222" i="1"/>
  <c r="P222" i="1"/>
  <c r="J222" i="1"/>
  <c r="Q221" i="1"/>
  <c r="P221" i="1"/>
  <c r="J221" i="1"/>
  <c r="Q220" i="1"/>
  <c r="P220" i="1"/>
  <c r="J220" i="1"/>
  <c r="Q219" i="1"/>
  <c r="P219" i="1"/>
  <c r="J219" i="1"/>
  <c r="Q218" i="1"/>
  <c r="P218" i="1"/>
  <c r="J218" i="1"/>
  <c r="Q217" i="1"/>
  <c r="P217" i="1"/>
  <c r="J217" i="1"/>
  <c r="Q216" i="1"/>
  <c r="P216" i="1"/>
  <c r="J216" i="1"/>
  <c r="Q215" i="1"/>
  <c r="P215" i="1"/>
  <c r="J215" i="1"/>
  <c r="Q214" i="1"/>
  <c r="P214" i="1"/>
  <c r="J214" i="1"/>
  <c r="Q213" i="1"/>
  <c r="P213" i="1"/>
  <c r="J213" i="1"/>
  <c r="Q212" i="1"/>
  <c r="P212" i="1"/>
  <c r="J212" i="1"/>
  <c r="Q211" i="1"/>
  <c r="P211" i="1"/>
  <c r="J211" i="1"/>
  <c r="Q210" i="1"/>
  <c r="P210" i="1"/>
  <c r="J210" i="1"/>
  <c r="Q209" i="1"/>
  <c r="P209" i="1"/>
  <c r="J209" i="1"/>
  <c r="Q208" i="1"/>
  <c r="P208" i="1"/>
  <c r="J208" i="1"/>
  <c r="Q207" i="1"/>
  <c r="P207" i="1"/>
  <c r="J207" i="1"/>
  <c r="Q206" i="1"/>
  <c r="P206" i="1"/>
  <c r="J206" i="1"/>
  <c r="Q205" i="1"/>
  <c r="P205" i="1"/>
  <c r="J205" i="1"/>
  <c r="Q204" i="1"/>
  <c r="P204" i="1"/>
  <c r="J204" i="1"/>
  <c r="Q203" i="1"/>
  <c r="P203" i="1"/>
  <c r="J203" i="1"/>
  <c r="Q202" i="1"/>
  <c r="P202" i="1"/>
  <c r="J202" i="1"/>
  <c r="Q201" i="1"/>
  <c r="P201" i="1"/>
  <c r="J201" i="1"/>
  <c r="Q200" i="1"/>
  <c r="P200" i="1"/>
  <c r="J200" i="1"/>
  <c r="Q199" i="1"/>
  <c r="P199" i="1"/>
  <c r="J199" i="1"/>
  <c r="Q198" i="1"/>
  <c r="P198" i="1"/>
  <c r="J198" i="1"/>
  <c r="Q197" i="1"/>
  <c r="P197" i="1"/>
  <c r="J197" i="1"/>
  <c r="Q196" i="1"/>
  <c r="P196" i="1"/>
  <c r="J196" i="1"/>
  <c r="Q195" i="1"/>
  <c r="P195" i="1"/>
  <c r="J195" i="1"/>
  <c r="Q194" i="1"/>
  <c r="P194" i="1"/>
  <c r="J194" i="1"/>
  <c r="Q193" i="1"/>
  <c r="P193" i="1"/>
  <c r="J193" i="1"/>
  <c r="Q192" i="1"/>
  <c r="P192" i="1"/>
  <c r="J192" i="1"/>
  <c r="Q191" i="1"/>
  <c r="P191" i="1"/>
  <c r="J191" i="1"/>
  <c r="Q190" i="1"/>
  <c r="P190" i="1"/>
  <c r="J190" i="1"/>
  <c r="Q189" i="1"/>
  <c r="P189" i="1"/>
  <c r="J189" i="1"/>
  <c r="Q188" i="1"/>
  <c r="P188" i="1"/>
  <c r="J188" i="1"/>
  <c r="Q187" i="1"/>
  <c r="P187" i="1"/>
  <c r="J187" i="1"/>
  <c r="Q186" i="1"/>
  <c r="P186" i="1"/>
  <c r="J186" i="1"/>
  <c r="Q185" i="1"/>
  <c r="P185" i="1"/>
  <c r="J185" i="1"/>
  <c r="Q184" i="1"/>
  <c r="P184" i="1"/>
  <c r="J184" i="1"/>
  <c r="Q183" i="1"/>
  <c r="P183" i="1"/>
  <c r="J183" i="1"/>
  <c r="Q182" i="1"/>
  <c r="P182" i="1"/>
  <c r="J182" i="1"/>
  <c r="Q181" i="1"/>
  <c r="P181" i="1"/>
  <c r="J181" i="1"/>
  <c r="Q180" i="1"/>
  <c r="P180" i="1"/>
  <c r="J180" i="1"/>
  <c r="Q179" i="1"/>
  <c r="P179" i="1"/>
  <c r="J179" i="1"/>
  <c r="Q178" i="1"/>
  <c r="P178" i="1"/>
  <c r="J178" i="1"/>
  <c r="Q177" i="1"/>
  <c r="P177" i="1"/>
  <c r="J177" i="1"/>
  <c r="Q176" i="1"/>
  <c r="P176" i="1"/>
  <c r="J176" i="1"/>
  <c r="Q175" i="1"/>
  <c r="P175" i="1"/>
  <c r="J175" i="1"/>
  <c r="Q174" i="1"/>
  <c r="P174" i="1"/>
  <c r="J174" i="1"/>
  <c r="Q173" i="1"/>
  <c r="P173" i="1"/>
  <c r="J173" i="1"/>
  <c r="Q172" i="1"/>
  <c r="P172" i="1"/>
  <c r="J172" i="1"/>
  <c r="Q171" i="1"/>
  <c r="P171" i="1"/>
  <c r="J171" i="1"/>
  <c r="Q170" i="1"/>
  <c r="P170" i="1"/>
  <c r="J170" i="1"/>
  <c r="Q169" i="1"/>
  <c r="P169" i="1"/>
  <c r="J169" i="1"/>
  <c r="Q168" i="1"/>
  <c r="P168" i="1"/>
  <c r="J168" i="1"/>
  <c r="Q167" i="1"/>
  <c r="P167" i="1"/>
  <c r="J167" i="1"/>
  <c r="Q166" i="1"/>
  <c r="P166" i="1"/>
  <c r="J166" i="1"/>
  <c r="Q165" i="1"/>
  <c r="P165" i="1"/>
  <c r="J165" i="1"/>
  <c r="Q164" i="1"/>
  <c r="P164" i="1"/>
  <c r="J164" i="1"/>
  <c r="Q163" i="1"/>
  <c r="P163" i="1"/>
  <c r="J163" i="1"/>
  <c r="Q162" i="1"/>
  <c r="P162" i="1"/>
  <c r="J162" i="1"/>
  <c r="Q161" i="1"/>
  <c r="P161" i="1"/>
  <c r="J161" i="1"/>
  <c r="Q160" i="1"/>
  <c r="P160" i="1"/>
  <c r="J160" i="1"/>
  <c r="Q159" i="1"/>
  <c r="P159" i="1"/>
  <c r="J159" i="1"/>
  <c r="Q158" i="1"/>
  <c r="P158" i="1"/>
  <c r="J158" i="1"/>
  <c r="Q157" i="1"/>
  <c r="P157" i="1"/>
  <c r="J157" i="1"/>
  <c r="Q156" i="1"/>
  <c r="P156" i="1"/>
  <c r="J156" i="1"/>
  <c r="Q155" i="1"/>
  <c r="P155" i="1"/>
  <c r="J155" i="1"/>
  <c r="Q154" i="1"/>
  <c r="P154" i="1"/>
  <c r="J154" i="1"/>
  <c r="Q153" i="1"/>
  <c r="P153" i="1"/>
  <c r="J153" i="1"/>
  <c r="Q152" i="1"/>
  <c r="P152" i="1"/>
  <c r="J152" i="1"/>
  <c r="Q151" i="1"/>
  <c r="P151" i="1"/>
  <c r="J151" i="1"/>
  <c r="Q150" i="1"/>
  <c r="P150" i="1"/>
  <c r="J150" i="1"/>
  <c r="Q149" i="1"/>
  <c r="P149" i="1"/>
  <c r="J149" i="1"/>
  <c r="Q148" i="1"/>
  <c r="P148" i="1"/>
  <c r="J148" i="1"/>
  <c r="Q147" i="1"/>
  <c r="P147" i="1"/>
  <c r="J147" i="1"/>
  <c r="Q146" i="1"/>
  <c r="P146" i="1"/>
  <c r="J146" i="1"/>
  <c r="Q145" i="1"/>
  <c r="P145" i="1"/>
  <c r="J145" i="1"/>
  <c r="Q144" i="1"/>
  <c r="P144" i="1"/>
  <c r="J144" i="1"/>
  <c r="Q143" i="1"/>
  <c r="P143" i="1"/>
  <c r="J143" i="1"/>
  <c r="Q142" i="1"/>
  <c r="P142" i="1"/>
  <c r="J142" i="1"/>
  <c r="Q141" i="1"/>
  <c r="P141" i="1"/>
  <c r="J141" i="1"/>
  <c r="Q140" i="1"/>
  <c r="P140" i="1"/>
  <c r="J140" i="1"/>
  <c r="Q139" i="1"/>
  <c r="P139" i="1"/>
  <c r="J139" i="1"/>
  <c r="Q138" i="1"/>
  <c r="P138" i="1"/>
  <c r="J138" i="1"/>
  <c r="Q137" i="1"/>
  <c r="P137" i="1"/>
  <c r="J137" i="1"/>
  <c r="Q136" i="1"/>
  <c r="P136" i="1"/>
  <c r="J136" i="1"/>
  <c r="Q135" i="1"/>
  <c r="P135" i="1"/>
  <c r="J135" i="1"/>
  <c r="Q134" i="1"/>
  <c r="P134" i="1"/>
  <c r="J134" i="1"/>
  <c r="Q133" i="1"/>
  <c r="P133" i="1"/>
  <c r="J133" i="1"/>
  <c r="D133" i="1"/>
  <c r="Q132" i="1"/>
  <c r="P132" i="1"/>
  <c r="J132" i="1"/>
  <c r="Q131" i="1"/>
  <c r="P131" i="1"/>
  <c r="J131" i="1"/>
  <c r="Q130" i="1"/>
  <c r="P130" i="1"/>
  <c r="J130" i="1"/>
  <c r="Q129" i="1"/>
  <c r="P129" i="1"/>
  <c r="J129" i="1"/>
  <c r="Q128" i="1"/>
  <c r="P128" i="1"/>
  <c r="J128" i="1"/>
  <c r="Q127" i="1"/>
  <c r="P127" i="1"/>
  <c r="J127" i="1"/>
  <c r="Q126" i="1"/>
  <c r="P126" i="1"/>
  <c r="J126" i="1"/>
  <c r="Q125" i="1"/>
  <c r="P125" i="1"/>
  <c r="J125" i="1"/>
  <c r="Q124" i="1"/>
  <c r="P124" i="1"/>
  <c r="J124" i="1"/>
  <c r="Q123" i="1"/>
  <c r="P123" i="1"/>
  <c r="J123" i="1"/>
  <c r="Q122" i="1"/>
  <c r="P122" i="1"/>
  <c r="J122" i="1"/>
  <c r="Q121" i="1"/>
  <c r="P121" i="1"/>
  <c r="J121" i="1"/>
  <c r="Q120" i="1"/>
  <c r="P120" i="1"/>
  <c r="J120" i="1"/>
  <c r="Q119" i="1"/>
  <c r="P119" i="1"/>
  <c r="J119" i="1"/>
  <c r="Q118" i="1"/>
  <c r="P118" i="1"/>
  <c r="J118" i="1"/>
  <c r="Q117" i="1"/>
  <c r="P117" i="1"/>
  <c r="J117" i="1"/>
  <c r="Q116" i="1"/>
  <c r="P116" i="1"/>
  <c r="J116" i="1"/>
  <c r="Q115" i="1"/>
  <c r="P115" i="1"/>
  <c r="J115" i="1"/>
  <c r="Q114" i="1"/>
  <c r="P114" i="1"/>
  <c r="J114" i="1"/>
  <c r="Q113" i="1"/>
  <c r="P113" i="1"/>
  <c r="J113" i="1"/>
  <c r="Q112" i="1"/>
  <c r="P112" i="1"/>
  <c r="J112" i="1"/>
  <c r="Q111" i="1"/>
  <c r="P111" i="1"/>
  <c r="J111" i="1"/>
  <c r="Q110" i="1"/>
  <c r="P110" i="1"/>
  <c r="J110" i="1"/>
  <c r="Q109" i="1"/>
  <c r="P109" i="1"/>
  <c r="J109" i="1"/>
  <c r="Q108" i="1"/>
  <c r="P108" i="1"/>
  <c r="J108" i="1"/>
  <c r="Q107" i="1"/>
  <c r="P107" i="1"/>
  <c r="J107" i="1"/>
  <c r="Q106" i="1"/>
  <c r="P106" i="1"/>
  <c r="J106" i="1"/>
  <c r="Q105" i="1"/>
  <c r="P105" i="1"/>
  <c r="J105" i="1"/>
  <c r="Q104" i="1"/>
  <c r="P104" i="1"/>
  <c r="J104" i="1"/>
  <c r="Q103" i="1"/>
  <c r="P103" i="1"/>
  <c r="J103" i="1"/>
  <c r="Q102" i="1"/>
  <c r="P102" i="1"/>
  <c r="J102" i="1"/>
  <c r="Q101" i="1"/>
  <c r="P101" i="1"/>
  <c r="J101" i="1"/>
  <c r="Q100" i="1"/>
  <c r="P100" i="1"/>
  <c r="J100" i="1"/>
  <c r="Q99" i="1"/>
  <c r="P99" i="1"/>
  <c r="J99" i="1"/>
  <c r="Q98" i="1"/>
  <c r="P98" i="1"/>
  <c r="J98" i="1"/>
  <c r="Q97" i="1"/>
  <c r="P97" i="1"/>
  <c r="J97" i="1"/>
  <c r="Q96" i="1"/>
  <c r="P96" i="1"/>
  <c r="J96" i="1"/>
  <c r="Q95" i="1"/>
  <c r="P95" i="1"/>
  <c r="J95" i="1"/>
  <c r="Q94" i="1"/>
  <c r="P94" i="1"/>
  <c r="J94" i="1"/>
  <c r="Q93" i="1"/>
  <c r="P93" i="1"/>
  <c r="J93" i="1"/>
  <c r="Q92" i="1"/>
  <c r="P92" i="1"/>
  <c r="J92" i="1"/>
  <c r="Q91" i="1"/>
  <c r="P91" i="1"/>
  <c r="J91" i="1"/>
  <c r="Q90" i="1"/>
  <c r="P90" i="1"/>
  <c r="J90" i="1"/>
  <c r="Q89" i="1"/>
  <c r="P89" i="1"/>
  <c r="J89" i="1"/>
  <c r="Q88" i="1"/>
  <c r="P88" i="1"/>
  <c r="J88" i="1"/>
  <c r="Q87" i="1"/>
  <c r="P87" i="1"/>
  <c r="J87" i="1"/>
  <c r="Q86" i="1"/>
  <c r="P86" i="1"/>
  <c r="J86" i="1"/>
  <c r="Q85" i="1"/>
  <c r="P85" i="1"/>
  <c r="J85" i="1"/>
  <c r="Q84" i="1"/>
  <c r="P84" i="1"/>
  <c r="J84" i="1"/>
  <c r="Q83" i="1"/>
  <c r="P83" i="1"/>
  <c r="J83" i="1"/>
  <c r="Q82" i="1"/>
  <c r="P82" i="1"/>
  <c r="J82" i="1"/>
  <c r="Q81" i="1"/>
  <c r="P81" i="1"/>
  <c r="J81" i="1"/>
  <c r="J80" i="1"/>
  <c r="Q79" i="1"/>
  <c r="P79" i="1"/>
  <c r="J79" i="1"/>
  <c r="Q78" i="1"/>
  <c r="P78" i="1"/>
  <c r="J78" i="1"/>
  <c r="Q77" i="1"/>
  <c r="P77" i="1"/>
  <c r="J77" i="1"/>
  <c r="Q76" i="1"/>
  <c r="P76" i="1"/>
  <c r="J76" i="1"/>
  <c r="Q75" i="1"/>
  <c r="P75" i="1"/>
  <c r="J75" i="1"/>
  <c r="Q74" i="1"/>
  <c r="P74" i="1"/>
  <c r="J74" i="1"/>
  <c r="Q73" i="1"/>
  <c r="P73" i="1"/>
  <c r="J73" i="1"/>
  <c r="Q72" i="1"/>
  <c r="P72" i="1"/>
  <c r="J72" i="1"/>
  <c r="Q71" i="1"/>
  <c r="P71" i="1"/>
  <c r="J71" i="1"/>
  <c r="Q70" i="1"/>
  <c r="P70" i="1"/>
  <c r="J70" i="1"/>
  <c r="Q69" i="1"/>
  <c r="P69" i="1"/>
  <c r="J69" i="1"/>
  <c r="Q68" i="1"/>
  <c r="P68" i="1"/>
  <c r="J68" i="1"/>
  <c r="Q67" i="1"/>
  <c r="P67" i="1"/>
  <c r="J67" i="1"/>
  <c r="Q66" i="1"/>
  <c r="P66" i="1"/>
  <c r="J66" i="1"/>
  <c r="Q65" i="1"/>
  <c r="P65" i="1"/>
  <c r="J65" i="1"/>
  <c r="Q64" i="1"/>
  <c r="P64" i="1"/>
  <c r="J64" i="1"/>
  <c r="Q63" i="1"/>
  <c r="P63" i="1"/>
  <c r="J63" i="1"/>
  <c r="Q62" i="1"/>
  <c r="P62" i="1"/>
  <c r="J62" i="1"/>
  <c r="Q61" i="1"/>
  <c r="P61" i="1"/>
  <c r="J61" i="1"/>
  <c r="Q60" i="1"/>
  <c r="P60" i="1"/>
  <c r="J60" i="1"/>
  <c r="Q59" i="1"/>
  <c r="P59" i="1"/>
  <c r="J59" i="1"/>
  <c r="Q58" i="1"/>
  <c r="P58" i="1"/>
  <c r="J58" i="1"/>
  <c r="Q57" i="1"/>
  <c r="P57" i="1"/>
  <c r="J57" i="1"/>
  <c r="Q56" i="1"/>
  <c r="P56" i="1"/>
  <c r="J56" i="1"/>
  <c r="Q55" i="1"/>
  <c r="P55" i="1"/>
  <c r="J55" i="1"/>
  <c r="Q54" i="1"/>
  <c r="P54" i="1"/>
  <c r="J54" i="1"/>
  <c r="Q53" i="1"/>
  <c r="P53" i="1"/>
  <c r="J53" i="1"/>
  <c r="Q52" i="1"/>
  <c r="P52" i="1"/>
  <c r="J52" i="1"/>
  <c r="Q51" i="1"/>
  <c r="P51" i="1"/>
  <c r="J51" i="1"/>
  <c r="Q50" i="1"/>
  <c r="P50" i="1"/>
  <c r="J50" i="1"/>
  <c r="Q49" i="1"/>
  <c r="P49" i="1"/>
  <c r="J49" i="1"/>
  <c r="Q48" i="1"/>
  <c r="P48" i="1"/>
  <c r="J48" i="1"/>
  <c r="Q47" i="1"/>
  <c r="P47" i="1"/>
  <c r="J47" i="1"/>
  <c r="Q46" i="1"/>
  <c r="P46" i="1"/>
  <c r="J46" i="1"/>
  <c r="Q45" i="1"/>
  <c r="P45" i="1"/>
  <c r="J45" i="1"/>
  <c r="Q44" i="1"/>
  <c r="P44" i="1"/>
  <c r="J44" i="1"/>
  <c r="Q43" i="1"/>
  <c r="P43" i="1"/>
  <c r="J43" i="1"/>
  <c r="Q42" i="1"/>
  <c r="P42" i="1"/>
  <c r="J42" i="1"/>
  <c r="Q41" i="1"/>
  <c r="P41" i="1"/>
  <c r="J41" i="1"/>
  <c r="Q40" i="1"/>
  <c r="P40" i="1"/>
  <c r="J40" i="1"/>
  <c r="Q39" i="1"/>
  <c r="P39" i="1"/>
  <c r="J39" i="1"/>
  <c r="Q38" i="1"/>
  <c r="P38" i="1"/>
  <c r="J38" i="1"/>
  <c r="Q37" i="1"/>
  <c r="P37" i="1"/>
  <c r="J37" i="1"/>
  <c r="Q36" i="1"/>
  <c r="P36" i="1"/>
  <c r="J36" i="1"/>
  <c r="Q35" i="1"/>
  <c r="P35" i="1"/>
  <c r="J35" i="1"/>
  <c r="Q34" i="1"/>
  <c r="P34" i="1"/>
  <c r="J34" i="1"/>
  <c r="Q33" i="1"/>
  <c r="P33" i="1"/>
  <c r="J33" i="1"/>
  <c r="Q32" i="1"/>
  <c r="P32" i="1"/>
  <c r="J32" i="1"/>
  <c r="Q31" i="1"/>
  <c r="P31" i="1"/>
  <c r="J31" i="1"/>
  <c r="Q30" i="1"/>
  <c r="P30" i="1"/>
  <c r="J30" i="1"/>
  <c r="Q29" i="1"/>
  <c r="P29" i="1"/>
  <c r="J29" i="1"/>
  <c r="Q28" i="1"/>
  <c r="P28" i="1"/>
  <c r="J28" i="1"/>
  <c r="Q27" i="1"/>
  <c r="P27" i="1"/>
  <c r="J27" i="1"/>
  <c r="Q26" i="1"/>
  <c r="P26" i="1"/>
  <c r="J26" i="1"/>
  <c r="Q25" i="1"/>
  <c r="P25" i="1"/>
  <c r="J25" i="1"/>
  <c r="Q24" i="1"/>
  <c r="P24" i="1"/>
  <c r="J24" i="1"/>
  <c r="Q23" i="1"/>
  <c r="P23" i="1"/>
  <c r="J23" i="1"/>
  <c r="Q22" i="1"/>
  <c r="P22" i="1"/>
  <c r="J22" i="1"/>
  <c r="Q21" i="1"/>
  <c r="P21" i="1"/>
  <c r="J21" i="1"/>
  <c r="Q20" i="1"/>
  <c r="P20" i="1"/>
  <c r="J20" i="1"/>
  <c r="Q19" i="1"/>
  <c r="P19" i="1"/>
  <c r="J19" i="1"/>
  <c r="Q18" i="1"/>
  <c r="P18" i="1"/>
  <c r="J18" i="1"/>
  <c r="Q17" i="1"/>
  <c r="P17" i="1"/>
  <c r="J17" i="1"/>
  <c r="Q16" i="1"/>
  <c r="P16" i="1"/>
  <c r="J16" i="1"/>
  <c r="Q15" i="1"/>
  <c r="P15" i="1"/>
  <c r="J15" i="1"/>
  <c r="Q14" i="1"/>
  <c r="P14" i="1"/>
  <c r="J14" i="1"/>
  <c r="Q13" i="1"/>
  <c r="P13" i="1"/>
  <c r="J13" i="1"/>
  <c r="Q12" i="1"/>
  <c r="P12" i="1"/>
  <c r="J12" i="1"/>
  <c r="Q11" i="1"/>
  <c r="P11" i="1"/>
  <c r="J11" i="1"/>
  <c r="Q10" i="1"/>
  <c r="P10" i="1"/>
  <c r="J10" i="1"/>
  <c r="Q9" i="1"/>
  <c r="P9" i="1"/>
  <c r="J9" i="1"/>
  <c r="Q8" i="1"/>
  <c r="P8" i="1"/>
  <c r="J8" i="1"/>
  <c r="Q7" i="1"/>
  <c r="P7" i="1"/>
  <c r="J7" i="1"/>
  <c r="Q6" i="1"/>
  <c r="P6" i="1"/>
  <c r="J6" i="1"/>
  <c r="Q5" i="1"/>
  <c r="P5" i="1"/>
  <c r="J5" i="1"/>
  <c r="Q4" i="1"/>
  <c r="P4" i="1"/>
  <c r="J4" i="1"/>
  <c r="Q3" i="1"/>
  <c r="P3" i="1"/>
  <c r="J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tc={49F7F0DE-4603-473A-BE6A-1F0EBEBD27A8}</author>
  </authors>
  <commentList>
    <comment ref="C2" authorId="0" shapeId="0" xr:uid="{2A1CF1EA-E8D4-44F9-BDAB-BBD43C3F44F2}">
      <text>
        <r>
          <rPr>
            <sz val="9"/>
            <color indexed="81"/>
            <rFont val="Tahoma"/>
            <family val="2"/>
          </rPr>
          <t>Proyectos de Inversiòn o IOARR</t>
        </r>
      </text>
    </comment>
    <comment ref="L114" authorId="1" shapeId="0" xr:uid="{49F7F0DE-4603-473A-BE6A-1F0EBEBD27A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PI perdió vigencia y no inició fase de Ejecución dentro del plazo de vigencia,
tampoco registró la actualización del documento técnico que sustentó la viabilidad
en el Formato N° 07-A hasta máximo 01 año posterior a la pérdida de vigencia,
y presenta devengado, por lo que la UEI debería registrar el cierre en caso corresponda
</t>
      </text>
    </comment>
  </commentList>
</comments>
</file>

<file path=xl/sharedStrings.xml><?xml version="1.0" encoding="utf-8"?>
<sst xmlns="http://schemas.openxmlformats.org/spreadsheetml/2006/main" count="5027" uniqueCount="1001">
  <si>
    <r>
      <t xml:space="preserve">Proyectos en Promoción para ser realizados mediante el mecanismo de Obras por Impuestos </t>
    </r>
    <r>
      <rPr>
        <b/>
        <vertAlign val="superscript"/>
        <sz val="24"/>
        <color theme="1"/>
        <rFont val="Calibri"/>
        <family val="2"/>
      </rPr>
      <t>1/.</t>
    </r>
  </si>
  <si>
    <t>N°</t>
  </si>
  <si>
    <r>
      <t xml:space="preserve">FASE OXI </t>
    </r>
    <r>
      <rPr>
        <b/>
        <vertAlign val="superscript"/>
        <sz val="12"/>
        <color theme="0"/>
        <rFont val="Aptos Narrow"/>
        <family val="2"/>
        <scheme val="minor"/>
      </rPr>
      <t>2/.</t>
    </r>
  </si>
  <si>
    <t>TIPO DE INVERSIÓN</t>
  </si>
  <si>
    <t>ÚLTIMO NIVEL DE ESTUDIO</t>
  </si>
  <si>
    <t>NIVEL DE GOBIERNO</t>
  </si>
  <si>
    <t>DEPARTAMENTO</t>
  </si>
  <si>
    <t>PROVINCIA</t>
  </si>
  <si>
    <t>DISTRITO</t>
  </si>
  <si>
    <t>ENTIDAD</t>
  </si>
  <si>
    <t>LINK 
WEB</t>
  </si>
  <si>
    <t>CODIGO SNIP/
INVIERTE.PE/ CÓDIGO IDEA</t>
  </si>
  <si>
    <t>NOMBRE DEL PROYECTO</t>
  </si>
  <si>
    <t>FUNCIÓN</t>
  </si>
  <si>
    <t>TIPOLOGIA</t>
  </si>
  <si>
    <t>MONTO DE INVERSIÓN REFERENCIAL</t>
  </si>
  <si>
    <t>MONTO S/ M</t>
  </si>
  <si>
    <t>RANGO DE INVERSIÓN</t>
  </si>
  <si>
    <t>NECESIDAD DE FINANCIAMIENTO Y EJECUCIÓN, BAJO OXI</t>
  </si>
  <si>
    <t>POR PRIORIZAR</t>
  </si>
  <si>
    <t>PROYECTO DE INVERSIÓN</t>
  </si>
  <si>
    <t>IDEA</t>
  </si>
  <si>
    <t>GOBIERNO REGIONAL</t>
  </si>
  <si>
    <t>AREQUIPA</t>
  </si>
  <si>
    <t>GOBIERNO REGIONAL DE AREQUIPA</t>
  </si>
  <si>
    <t>MEJORAMIENTO DE LOS SERVICIOS DE DIAGNOSTICO DE SALUD PUBLICA EN EL LABORATORIO DE REFERENCIA REGIONAL AREQUIPA - DISTRITO DE AREQUIPA - PROVINCIA DE AREQUIPA - DEPARTAMENTO DE AREQUIPA</t>
  </si>
  <si>
    <t>SALUD</t>
  </si>
  <si>
    <t>Entre 50 y 100 millones</t>
  </si>
  <si>
    <t>1. Estudio de Preinversión. 
2. Expediente Técnico.
3. Ejecución de obra, bienes y servicios.
4. Recepción y liquidación.
5. Supervisión.</t>
  </si>
  <si>
    <t>GOBIERNO NACIONAL</t>
  </si>
  <si>
    <t>LIMA</t>
  </si>
  <si>
    <t>PACHACAMAC</t>
  </si>
  <si>
    <t>GN - MVCS</t>
  </si>
  <si>
    <t>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t>
  </si>
  <si>
    <t>SANEAMIENTO</t>
  </si>
  <si>
    <t>NO CORRESPONDE</t>
  </si>
  <si>
    <t>PUENTE PIEDRA</t>
  </si>
  <si>
    <t>MEJORAMIENTO Y AMPLIACIÓN DE LOS SERVICIOS DE AGUA POTABLE Y ALCANTARILLADO PARA LOS SECTORES 368 Y 369 – DISTRITO DE PUENTE PIEDRA, PROVINCIA Y DEPARTAMENTO DE LIMA</t>
  </si>
  <si>
    <t>UNIVERSIDAD PÚBLICA</t>
  </si>
  <si>
    <t>ICA</t>
  </si>
  <si>
    <t>UNIVERSIDAD NACIONAL SAN LUIS GONZAGA DE ICA</t>
  </si>
  <si>
    <t>MEJORAMIENTO  DEL SERVICIO DE GESTION INSTITUCIONAL EN EDUCACIÓN SUPERIOR UNIVERSITARIA EN SALUD Y SEGURIDAD EN EL TRABAJO* DISTRITO DE ICA DE LA PROVINCIA DE ICA DEL DEPARTAMENTO DE ICA</t>
  </si>
  <si>
    <t>EDUCACIÓN</t>
  </si>
  <si>
    <t>MEJORAMIENTO DEL SERVICIO DE FORMACION  DE PREGOBIERNO REGIONALADO EN EDUCACION SUPERIOR UNIVERSITARIA EN LA ESCUELA PROFESIONAL DE INGENIERÍA  MECANICA ELECTRICA Y ESCUELA PROFESIONAL DE ELECTRÓNICA DISTRITO DE ICA DE LA PROVINCIA DE ICA DEL DEPARTAMENTO DE ICA</t>
  </si>
  <si>
    <t>IOARR</t>
  </si>
  <si>
    <t>OPTIMIZACION REFORZAMIENTO DEL AULA MAGNA Y LAS AULAS GENERALES, ADQUISICIÓN DE EQUIPAMIENTO Y MOBILIARIO DE LA ESCUELA DE POSGRADO DE LA UNIVERSIDAD  NACIONAL SAN LUIS GONZAGA DISTRITO DE ICA, DE LA PROVINCIA DE ICA, DEL DEPARTAMENTO DE ICA</t>
  </si>
  <si>
    <t>MEJORAMIENTO  DEL SERVICIO DE PROMOCCION DE LA CIENCIA, TECNOLOGÍA E INNOVACION TECNOLÓGICA EN INSTITUTO DE INVESTIGACIÓN E INNOVACIÓN DE LA UNIVERSIDAD NACIONAL SAN LUIS GONZAGA DISTRITO DE ICA, DE LA PROVINCIA DE ICA, DEL DEPARTAMENTO DE ICA</t>
  </si>
  <si>
    <t>UCAYALI</t>
  </si>
  <si>
    <t>CORONEL PORTILLO</t>
  </si>
  <si>
    <t>CALLERiA</t>
  </si>
  <si>
    <t>GOBIERNO REGIONAL DE UCAYALI</t>
  </si>
  <si>
    <t xml:space="preserve"> MEJORAMIENTO Y AMPLIACION DEL SERVICIO DE EDUCACIÓN INICIAL, SERVICIO DE EDUCACION PRIMARIA Y SERVICIO DE EDUCACIÓN SECUNDARIA EN I.E. 64005 FRANCISCO BOLOGNESI DISTRITO DE CALLERIA DE LA PROVINCIA DE CORONEL PORTILLO DEL DEPARTAMENTO DE UCAYALI</t>
  </si>
  <si>
    <t>AMAZONAS</t>
  </si>
  <si>
    <t>CHACHAPOYAS</t>
  </si>
  <si>
    <t>ASUNCION</t>
  </si>
  <si>
    <t>GOBIERNO REGIONAL DE AMAZONAS</t>
  </si>
  <si>
    <t>CREACION DEL SERVICIO DE PROVISIÓN DE AGUA PARA RIEGO EN LOS SECTORES DE POLLAN, VISTA HERMONAS Y ASUNCIÓN DEL   DISTRITO DE ASUNCION DE LA PROVINCIA DE CHACHAPOYAS DEL DEPARTAMENTO DE AMAZONAS</t>
  </si>
  <si>
    <t>AGROPECUARIA</t>
  </si>
  <si>
    <t>INFRAESTRUCTURA DE RIEGO</t>
  </si>
  <si>
    <t>PRIORIZADO</t>
  </si>
  <si>
    <t>EXPEDIENTE TÉCNICO</t>
  </si>
  <si>
    <t>HUANUCO</t>
  </si>
  <si>
    <t>AMARILIS</t>
  </si>
  <si>
    <t>GOBIERNO REGIONAL DE HUÁNUCO</t>
  </si>
  <si>
    <t>TRANSPORTE</t>
  </si>
  <si>
    <t>1. Ejecución de Obra.
2. Supervisión.
3. Liquidación.</t>
  </si>
  <si>
    <t>ACTOS PREVIOS</t>
  </si>
  <si>
    <t>FICHA/PERFIL</t>
  </si>
  <si>
    <t>GOBIERNO LOCAL PROVINCIAL</t>
  </si>
  <si>
    <t>APURíMAC</t>
  </si>
  <si>
    <t>COTABAMBAS</t>
  </si>
  <si>
    <t>TAMBOBAMBA</t>
  </si>
  <si>
    <t>MUNICIPALIDAD PROVINCIAL DE COTABAMBAS</t>
  </si>
  <si>
    <t>MEJORAMIENTO DEL SERVICIO DE EDUCACIÓN INICIAL EN I.E. 189 DISTRITO DE TAMBOBAMBA DE LA PROVINCIA DE COTABAMBAS DEL DEPARTAMENTO DE APURIMAC</t>
  </si>
  <si>
    <t>EDUCACIÓN INICIAL</t>
  </si>
  <si>
    <t>1. Expediente Técnico.
2. Ejecución física.
3. Supervisión.</t>
  </si>
  <si>
    <t>MEJORAMIENTO DE LOS SERVICIOS OPERATIVOS O MISIONALES INSTITUCIONALES EN EL POOL DE MAQUINARIAS DE LA MUNICIPALIDAD PROVINCIAL COTABAMBAS DISTRITO DE TAMBOBAMBA DE LA PROVINCIA DE COTABAMBAS DEL DEPARTAMENTO DE APURIMAC</t>
  </si>
  <si>
    <t>PLANEAMIENTO, GESTIÓN Y RESERVA DE CONTINGENCIA</t>
  </si>
  <si>
    <t>DESARROLLO INSTITUCIONAL</t>
  </si>
  <si>
    <t>APURÍMAC</t>
  </si>
  <si>
    <t>AYMARAES</t>
  </si>
  <si>
    <t>CHAPIMARCA</t>
  </si>
  <si>
    <t>GOBIERNO REGIONAL DE APURIMAC</t>
  </si>
  <si>
    <t>MEJORAMIENTO DEL SERVICIO DE AGUA POTABLE RURAL Y MEJORAMIENTO DEL SERVICIO DE ALCANTARILLADO U OTRAS FORMAS DE DISPOSICIÓN SANITARIA DE EXCRETAS EN SANTA ROSA DE CENTRO POBLADO SANTA ROSA DISTRITO DE CHAPIMARCA DE LA PROVINCIA DE AYMARAES DEL DEPARTAMENTO DE APURIMAC</t>
  </si>
  <si>
    <t>SANEAMIENTO RURAL</t>
  </si>
  <si>
    <t>MEJORAMIENTO Y AMPLIACION DEL SERVICIO DE EDUCACION PRIMARIA Y SERVICIO DE EDUCACIÓN SECUNDARIA EN I.E. 64004 MARGARITA A. AGUILAR A. , I.E. MARGARITA AURORA AGUILAR DISTRITO DE CALLERIA DE LA PROVINCIA DE CORONEL PORTILLO DEL DEPARTAMENTO DE UCAYALI</t>
  </si>
  <si>
    <t>YARINACOCHA</t>
  </si>
  <si>
    <t xml:space="preserve"> MEJORAMIENTO Y AMPLIACION DEL SERVICIO DE EDUCACIÓN SECUNDARIA EN I.E. YARINACOCHA DISTRITO DE YARINACOCHA DE LA PROVINCIA DE CORONEL PORTILLO DEL DEPARTAMENTO DE UCAYALI</t>
  </si>
  <si>
    <t>MEJORAMIENTO Y AMPLIACION DEL SERVICIO DE EDUCACION PRIMARIA EN I.E. 64096 DISTRITO DE YARINACOCHA DE LA PROVINCIA DE CORONEL PORTILLO DEL DEPARTAMENTO DE UCAYALI</t>
  </si>
  <si>
    <t xml:space="preserve"> MEJORAMIENTO Y AMPLIACION DEL SERVICIO DE EDUCACION PRIMARIA EN I.E. 64011 SOR ANNETA DE JESUS DISTRITO DE CALLERIA DE LA PROVINCIA DE CORONEL PORTILLO DEL DEPARTAMENTO DE UCAYALI</t>
  </si>
  <si>
    <t>LUYA</t>
  </si>
  <si>
    <t>LAMUD</t>
  </si>
  <si>
    <t>“MEJORAMIENTO DEL SERVICIO DE EDUCACIÓN SECUNDARIA EN I.E. COAR AMAZONAS DISTRITO DE LAMUD DE LA PROVINCIA DE LUYA DEL DEPARTAMENTO DE AMAZONAS”</t>
  </si>
  <si>
    <t>EDUCACION SECUNDARIA</t>
  </si>
  <si>
    <t>MEJORAMIENTO Y AMPLIACIÓN DEL SERVICIO ACADEMICO Y ADMINISTTRATIVO DE LA FACULTAD DE FARMACIA Y BIOIQUMICA EN LA CIUDAD UNIVERSITARIA DE LA UNIVERSIDAD NACIONAL SAN LUIS GONZAGA DE ICA EN EL  DISTRITO  PROVINCIA, REGION ICA.</t>
  </si>
  <si>
    <t>ATALAYA</t>
  </si>
  <si>
    <t>TAHUANIA</t>
  </si>
  <si>
    <t>MEJORAMIENTO DEL CAMINO VECINAL NUEVA ITALIA - NAZARETH DE SHAHUAYA, DISTRITO DE TAHUANIA - ATALAYA - UCAYALI</t>
  </si>
  <si>
    <t>UTCUBAMBA</t>
  </si>
  <si>
    <t>CAJARURO</t>
  </si>
  <si>
    <t>MEJORAMIENTO DEL SERVICIO EDUCATIVO EN LA I.E.S. JUAN VELASCO ALVARADO EN EL CENTRO POBLADO DE NARANJOS ALTO, DISTRITO DE CAJARURO - UTCUBAMBA - AMAZONAS</t>
  </si>
  <si>
    <t>HUACAYBAMBA</t>
  </si>
  <si>
    <t>CANCHABAMBA</t>
  </si>
  <si>
    <t>MEJORAMIENTO DEL SERVICIO EDUCATIVO EN LA I.E.I. N 84087 INICIAL, PRIMARIA Y SECUNDARIA DE SAN CRISTOBAL DE PACHACHIN, DISTRITO DE CANCHABAMBA, PROVINCIA DE HUACAYBAMBA, REGION HUANUCO.</t>
  </si>
  <si>
    <t>EDUCACIÓN BÁSICA</t>
  </si>
  <si>
    <t>PERFIL</t>
  </si>
  <si>
    <t>CUSCO</t>
  </si>
  <si>
    <t>CALCA</t>
  </si>
  <si>
    <t>SAN SALVADOR</t>
  </si>
  <si>
    <t>AMPLIACION, MEJORAMIENTO DE LOS SERVICIOS DE AGUA POTABLE Y SANEAMIENTO BÁSICO DE LA COMUNIDAD CAMPESINA DE TIRACANCHA, DISTRITO SAN SALVADOR, PROVINCIA DE CALCA, DEPARTAMENTO CUSCO</t>
  </si>
  <si>
    <t>1. Elaboración Expediente Técnico.
2. Ejecución Física de Obra.
3. Supervisión de Obra.
4. Liquidación de Obra.</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</si>
  <si>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</si>
  <si>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</si>
  <si>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</si>
  <si>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</si>
  <si>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</si>
  <si>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</si>
  <si>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</si>
  <si>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</si>
  <si>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HUANCAVELICA</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</si>
  <si>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</si>
  <si>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</si>
  <si>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</si>
  <si>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</si>
  <si>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AYACUCHO</t>
  </si>
  <si>
    <t>SUCRE</t>
  </si>
  <si>
    <t>QUEROBAMBA</t>
  </si>
  <si>
    <t>GN - MININTER</t>
  </si>
  <si>
    <t>MEJORAMIENTO DEL SERVICIO POLICIAL DE LA COMISARÍA PNP QUEROBAMBA, DISTRITO DE QUEROBAMBA - PROVINCIA DE SUCRE - DEPARTAMENTO DE AYACUCHO</t>
  </si>
  <si>
    <t>ORDEN PÚBLICO Y SEGURIDAD</t>
  </si>
  <si>
    <t>COMISARÍAS</t>
  </si>
  <si>
    <t>URUBAMBA</t>
  </si>
  <si>
    <t>MACHUPICCHU</t>
  </si>
  <si>
    <t>MEJORAMIENTO Y AMPLIACIÓN DEL SERVICIO DE AGUA POTABLE Y ALCANTARILLADO DEL CENTRO POBLADO DE MACHUPICCHU, DISTRITO DE MACHUPICCHU - URUBAMBA - CUSCO</t>
  </si>
  <si>
    <t>HUAMANGA</t>
  </si>
  <si>
    <t>GOBIERNO REGIONAL DE AYACUCHO</t>
  </si>
  <si>
    <t>MEJORAMIENTO DE LOS SERVICIOS DE EDUCACIÓN SECUNDARIA EN LA INSTITUCIÓN EDUCATIVA PUBLICA 9 DE DICIEMBRE DEL DISTRITO DE SAN MIGUEL, PROVINCIA DE LA MAR - AYACUCHO</t>
  </si>
  <si>
    <t>CHINCHEROS</t>
  </si>
  <si>
    <t>ONGOY</t>
  </si>
  <si>
    <t>MEJORAMIENTO DEL SERVICIO POLICIAL DE LA COMISARIA PNP ONGOY, DISTRITO DE ONGOY - PROVINCIA DE CHINCHEROS - DEPARTAMENTO DE APURIMAC</t>
  </si>
  <si>
    <t>1. Actualización de la preinversion.
2. Elaboracion del expediente técnico 
3. Ejecución Física de Obra.
4. Supervisión de Obra.</t>
  </si>
  <si>
    <t>COMUNICACIONES</t>
  </si>
  <si>
    <t>PIURA</t>
  </si>
  <si>
    <t>TALARA</t>
  </si>
  <si>
    <t>LOS ORGANOS</t>
  </si>
  <si>
    <t>MEJORAMIENTO DE LOS SERVICIOS POLICIALES DE LA COMISARIA PNP LOS ÓRGANOS DE TALARA, DISTRITO DE LOS ÓRGANOS, PROVINCIA DE TALARA DEPARTAMENTO DE PIURA</t>
  </si>
  <si>
    <t>MEJORAMIENTO Y AMPLIACION DEL SERVICIO DE AGUA POTABLE Y SANEAMIENTO BASICO EN EL CASERIO REDENCION NEVATI , DISTRITO DE PUERTO BERMUDEZ - OXAPAMPA - PASCO</t>
  </si>
  <si>
    <t>VEINTISEIS DE OCTUBRE</t>
  </si>
  <si>
    <t>MEJORAMIENTO DE LOS SERVICIOS POLICIALES DE LA COMISARIA PNP 26 DE OCTUBRE DEL DISTRITO VEINTISÉIS DE OCTUBRE, PROVINCIA PIURA - DEPARTAMENTO PIURA</t>
  </si>
  <si>
    <t>GOBIERNO LOCAL DISTRITAL</t>
  </si>
  <si>
    <t>LA CONVENCION</t>
  </si>
  <si>
    <t>QUELLOUNO</t>
  </si>
  <si>
    <t>MUNICIPALIDAD DISTRITAL DE QUELLOUNO</t>
  </si>
  <si>
    <t>MEJORAMIENTO Y AMPLIACION DE LA PRESTACION DE LOS SERVICIOS DE SALUD EN EL CENTRO DE SALUD DE QUELLOUNO DEL DISTRITO DE QUELLOUNO- PROVINCIA DE LA CON\IENCION- DEPARTAMENTO DE
CUSCO</t>
  </si>
  <si>
    <t>LA LIBERTAD</t>
  </si>
  <si>
    <t>TRUJILLO</t>
  </si>
  <si>
    <t>GN - MINJUSDH</t>
  </si>
  <si>
    <t>MEJORAMIENTO Y AMPLIACIÓN DE LOS SERVICIOS REGISTRALES DE LA OFICINA REGISTRAL TRUJILLO, SEDE DE LA ZONA REGISTRAL N° V - SEDE TRUJILLO DISTRITO DE TRUJILLO - PROVINCIA DE TRUJILLO - DEPARTAMENTO DE LA LIBERTAD</t>
  </si>
  <si>
    <t>SEDES PARA ATENCIÓN DE SERVICIOS REGISTRALES</t>
  </si>
  <si>
    <t>PUNO</t>
  </si>
  <si>
    <t>MELGAR</t>
  </si>
  <si>
    <t>AYAVIRI</t>
  </si>
  <si>
    <t>MEJORAMIENTO Y AMPLIACION DE LOS SISTEMAS DE AGUA POTABLE Y SANEAMIENTO DE LA CIUDAD DE AYAVIRI DISTRITO DE AYAVIRI - PROVINCIA DE MELGAR - DEPARTAMENTO DE PUNO</t>
  </si>
  <si>
    <t>SISTEMA DE SANEAMIENTO URBANO</t>
  </si>
  <si>
    <t>MOHO</t>
  </si>
  <si>
    <t>MEJORAMIENTO Y AMPLIACION DE LOS SERVICIOS DE AGUA POTABLE Y ALCANTARILLADO SANITARIO EN EL AMBITO URBANO DISTRITO DE MOHO - PROVINCIA DE MOHO - DEPARTAMENTO DE PUNO</t>
  </si>
  <si>
    <t>MARAÑON</t>
  </si>
  <si>
    <t>SAN BUENAVENTURA</t>
  </si>
  <si>
    <t>MEJORAMIENTO DE LOS SERVICIOS DE SALUD DEL CENTRO DE SALUD ESTRATEGICO DE SAN BUENAVENTURA DEL DISTRITO DE SAN BUENAVENTURA - PROVINCIA DE MARAÑON - DEPARTAMENTO DE HUANUCO</t>
  </si>
  <si>
    <t>SALUD INDIVIDUAL</t>
  </si>
  <si>
    <t>LA MAR</t>
  </si>
  <si>
    <t>ANCO</t>
  </si>
  <si>
    <t>MEJORAMIENTO DEL SERVICIO EDUCATIVO DEL NIVEL SECUNDARIA EN LAS I.E.P. SAN JOSE DE SOCOS, SAN VICENTE Y 38863 CENTRO POBLADO DE CUCULIPAMPA - DISTRITO DE ANCO - PROVINCIA DE LA MAR - REGION AYACUCHO</t>
  </si>
  <si>
    <t>SAN JUAN BAUTISTA</t>
  </si>
  <si>
    <t>MEJORAMIENTO Y AMPLIACION DE LOS SERVICIOS REGISTRALES DE LA OFICINA REGISTRAL AYACUCHO, SEDE DE LA ZONA REGISTRAL N° XIV SEDE AYACUCHO DISTRITO DE SAN JUAN BAUTISTA - PROVINCIA DE HUAMANGA - DEPARTAMENTO DE AYACUCHO</t>
  </si>
  <si>
    <t>MOQUEGUA</t>
  </si>
  <si>
    <t>MARISCAL NIETO</t>
  </si>
  <si>
    <t>MEJORAMIENTO Y AMPLIACION DE LOS SERVICIOS REGISTRALES DE LA OFICINA REGISTRAL MOQUEGUA DE LA ZONA REGISTRAL N° XIII SEDE TACNA DISTRITO DE MOQUEGUA - PROVINCIA DE MARISCAL NIETO - DEPARTAMENTO DE MOQUEGUA</t>
  </si>
  <si>
    <t>GN - MTC</t>
  </si>
  <si>
    <t>SISTEMA DE TRANSPORTE TERRESTRE</t>
  </si>
  <si>
    <t>PACAYCASA</t>
  </si>
  <si>
    <t>CONSTRUCCION DE PUENTES: TOTORILLA / MAYOCC / CHANCHARA / CHILLICO RUTAS NACIONALES: PE-26B, PE-3S Y PE-3SL (AYACUCHO - HUANCAVELICA) DISTRITO DE PACAYCASA, PROVINCIA HUAMANGA, DEPARTAMENTO AYACUCHO</t>
  </si>
  <si>
    <t>CARRETERAS NACIONALES</t>
  </si>
  <si>
    <t>1. Documento Equivalente.
2. Ejecución física.
3. Supervisión.</t>
  </si>
  <si>
    <t>HUANTA</t>
  </si>
  <si>
    <t>SIVIA</t>
  </si>
  <si>
    <t>MEJORAMIENTO DEL SERVICIO POLICIAL DE LA COMISARIA PNP SIVIA, DISTRITO DE SIVIA, PROVINCIA DE HUANTA, DEPARTAMENTO DE AYACUCHO</t>
  </si>
  <si>
    <t>SAN ROMAN</t>
  </si>
  <si>
    <t>JULIACA</t>
  </si>
  <si>
    <t>MEJORAMIENTO Y AMPLIACION DE LOS SERVICIOS REGISTRALES DE LA OFICINA REGISTRAL JULIACA DE LA ZONA REGISTRAL N° XIII - SEDE TACNA DISTRITO DE JULIACA - PROVINCIA DE SAN ROMAN - DEPARTAMENTO DE PUNO</t>
  </si>
  <si>
    <t>MEJORAMIENTO EL SERVICIO EDUCATIVO DEL NIVEL PRIMARIA Y SECUNDARIA DE LA I.E. N° 38001 MX-P GUSTAVO CASTRO PANTOJA DISTRITO DE AYACUCHO - PROVINCIA DE HUAMANGA - DEPARTAMENTO DE AYACUCHO</t>
  </si>
  <si>
    <t>ANTA</t>
  </si>
  <si>
    <t>GOBIERNO REGIONAL DE CUSCO</t>
  </si>
  <si>
    <t>MEJORAMIENTO DEL SERVICIO EDUCATIVO DEL NIVEL PRIMARIO DE LAS I.E. 50128, 50106, 50107, Y 50130 DISTRITO DE ANTA - PROVINCIA DE ANTA - DEPARTAMENTO DE CUSCO</t>
  </si>
  <si>
    <t>EDUCACIÓN PRIMARIA</t>
  </si>
  <si>
    <t>TAYACAJA</t>
  </si>
  <si>
    <t>COLCABAMBA</t>
  </si>
  <si>
    <t>MEJORAMIENTO DEL SERVICIO POLICIAL DE LA COMISARÍA PNP DE COLCABAMBA - PROVINCIA DE TAYACAJA - DEPARTAMENTO DE HUANCAVELICA</t>
  </si>
  <si>
    <t>AMBIENTE</t>
  </si>
  <si>
    <t>MEJORAMIENTO Y AMPLIACION EL SERVICIO EDUCATIVO DEL NIVEL PRIMARIA Y SECUNDARIA DE LA I.E. 39003 CORAZÓN DE JESÚS DISTRITO DE AYACUCHO - PROVINCIA DE HUAMANGA - DEPARTAMENTO DE AYACUCHO</t>
  </si>
  <si>
    <t>MEJORAMIENTO Y AMPLIACION SERVICIO EDUCATIVO DEL NIVEL PRIMARIA Y SECUNDARIA DE LA I.E. 38006 9 DE DICIEMBRE DISTRITO DE AYACUCHO - PROVINCIA DE HUAMANGA - DEPARTAMENTO DE AYACUCHO</t>
  </si>
  <si>
    <t>LURICOCHA</t>
  </si>
  <si>
    <t>AMPLIACION DE LOS SERVICIOS DE ACCESO A INTERNET DE BANDA ANCHA EN LAS LOCALIDADES DE LAS PROVINCIAS DE HUANTA Y LA MAR DEL DEPARTAMENTO DE AYACUCHO</t>
  </si>
  <si>
    <t>RED DE INTERNET FIJO</t>
  </si>
  <si>
    <t>MEJORAMIENTO Y AMPLIACION DEL SERVICIO EDUCATIVO DEL NIVEL PRIMARIA Y SECUNDARIA DE LA I.E. MARIA PARADO DE BELLIDO, DISTRITO DE AYACUCHO - PROVINCIA DE HUAMANGA - DEPARTAMENTO DE AYACUCHO</t>
  </si>
  <si>
    <t>ISLAY</t>
  </si>
  <si>
    <t>MEJORAMIENTO DEL SERVICIO POLICIAL DE LA COMISARIA PNP MATARANI, ISLAY (MATARANI) DEL DISTRITO DE ISLAY - PROVINCIA DE ISLAY - DEPARTAMENTO DE AREQUIPA.</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</si>
  <si>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</si>
  <si>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</si>
  <si>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</si>
  <si>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</si>
  <si>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LORETO</t>
  </si>
  <si>
    <t>URARINAS</t>
  </si>
  <si>
    <t>GN - MIDIS</t>
  </si>
  <si>
    <t>CREACION DE CENTRO DE SERVICIOS TAMBO EN EL CENTRO POBLADO MAYPUCO DEL DISTRITO DE URARINAS - PROVINCIA DE LORETO - DEPARTAMENTO DE LORETO</t>
  </si>
  <si>
    <t>PROTECCIÓN SOCIAL</t>
  </si>
  <si>
    <t>PLATAFORMAS DE ATENCIÓN</t>
  </si>
  <si>
    <t>PAITA</t>
  </si>
  <si>
    <t>GN - MINDEF</t>
  </si>
  <si>
    <t>MEJORAMIENTO Y AMPLIACION DE LOS SERVICIOS ADMINISTRATIVOS Y DE APOYO DE LA COMANDANCIA Y CUARTEL DE LA PRIMERA ZONA NAVAL, DISTRITO DE PIURA - PROVINCIA DE PIURA - DEPARTAMENTO DE PIURA</t>
  </si>
  <si>
    <t>YAROWILCA</t>
  </si>
  <si>
    <t>LEONCIO PRADO</t>
  </si>
  <si>
    <t>MARIANO DAMASO BERAUN</t>
  </si>
  <si>
    <t>MEJORAMIENTO Y AMPLIACION DEL SERVICIO DE ATENCIÓN DE SALUD BÁSICO EN EL ESTABLECIMIENTO DE SALUD DE PUENTE PÉREZ DEL DISTRITO DE MARIANO DAMASO BERAUN - PROVINCIA DE LEONCIO PRADO - DEPARTAMENTO DE HUANUCO</t>
  </si>
  <si>
    <t>LAURICOCHA</t>
  </si>
  <si>
    <t>LUCANAS</t>
  </si>
  <si>
    <t>SANTA LUCIA</t>
  </si>
  <si>
    <t>AMPLIACIÓN DEL DEL SERVICIO DE INTERNET DE BANDA ANCHA EN LAS LOCALIDADES DE LAS PROVINCIAS DE LUCANAS, PARINACOCHAS Y PAUCAR DEL SARA SARA DE LA REGIÓN DE AYACUCHO</t>
  </si>
  <si>
    <t>CAYLLOMA</t>
  </si>
  <si>
    <t>CHIVAY</t>
  </si>
  <si>
    <t>MEJORAMIENTO DEL SERVICIO EDUCATIVO DEL NIVEL PRIMARIA DE LA I.E. N° 40375 MARIA AUXILIADORA EN EL DISTRITO DE CHIVAY - PROVINCIA DE CAYLLOMA - DEPARTAMENTO DE AREQUIPA</t>
  </si>
  <si>
    <t>ANCASH</t>
  </si>
  <si>
    <t>CASMA</t>
  </si>
  <si>
    <t>MUNICIPALIDAD PROVINCIAL DE CASMA</t>
  </si>
  <si>
    <t>CREACION DEL SISTEMA DE VIDEOVIGILANCIA EN LA LOCALIDAD DE CASMA DEL DISTRITO DE CASMA - PROVINCIA DE CASMA - DEPARTAMENTO DE ANCASH</t>
  </si>
  <si>
    <t>SEGURIDAD CIUDADANA REGIONAL Y LOCAL</t>
  </si>
  <si>
    <t>CREACION DEL CENTRO DE SERVICIOS – TAMBO EN LA LOCALIDAD CONCORDIA DEL DISTRITO DE URARINAS - PROVINCIA DE LORETO - DEPARTAMENTO DE LORETO</t>
  </si>
  <si>
    <t>DATEM DEL MARAÑON</t>
  </si>
  <si>
    <t>MORONA</t>
  </si>
  <si>
    <t>CREACION CENTRO DE SERVICIOS TAMBO EN EL CENTRO POBLADO TRIUNFO DEL DISTRITO DE MORONA - PROVINCIA DE DATEM DEL MARAÑON - DEPARTAMENTO DE LORETO</t>
  </si>
  <si>
    <t>ANDOAS</t>
  </si>
  <si>
    <t>CREACION DE CENTRO DE SERVICIOS TAMBO EN EL CENTRO POBLADO SAN FERNANDO DEL DISTRITO DE ANDOAS - PROVINCIA DE DATEM DEL MARAÑON - DEPARTAMENTO DE LORETO</t>
  </si>
  <si>
    <t>PUERTO INCA</t>
  </si>
  <si>
    <t>MEJORAMIENTO DE LOS SERVICIOS DE SALUD DEL PUESTO DE SALUD PUERTO SUNGARO DEL DISTRITO DE PUERTO INCA - PROVINCIA DE PUERTO INCA - DEPARTAMENTO DE HUANUCO</t>
  </si>
  <si>
    <t>CAYMA</t>
  </si>
  <si>
    <t>MEJORAMIENTO DEL SERVICIO POLICIAL DE LA COMISARIA PNP CAYMA, DISTRITO DE CAYMA, PROVINCIA Y DEPRTAMENTO DE AREQUIPA.</t>
  </si>
  <si>
    <t>YANACA</t>
  </si>
  <si>
    <t>MEJORAMIENTO DE LOS SERVICIOS POLICIALES DE LA COMISARIA PNP YANACA, UBICADO EN EL DISTRITO DE YANACA – PROVINCIA DE AYMARAES – DEPARTAMENTO DE APURÍMAC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</si>
  <si>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</si>
  <si>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</si>
  <si>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</si>
  <si>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</si>
  <si>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NACIONAL</t>
  </si>
  <si>
    <t>TROMPETEROS</t>
  </si>
  <si>
    <t>CREACION DEL CENTRO DE SERVCIOS TAMBO EN EL CENTRO POBLADO SANTA ELENA DEL DISTRITO DE TROMPETEROS - PROVINCIA DE LORETO - DEPARTAMENTO DE LORETO</t>
  </si>
  <si>
    <t>CAHUAPANAS</t>
  </si>
  <si>
    <t>CREACION CENTRO DE SERVICIOS - TAMBO SANTA MARIA DE CAHUAPANAS DEL DISTRITO DE CAHUAPANAS - PROVINCIA DE DATEM DEL MARAÑON - DEPARTAMENTO DE LORETO</t>
  </si>
  <si>
    <t>PASTAZA</t>
  </si>
  <si>
    <t>CREACION CENTRO DE SERVICIOS TAMBO EN LA LOCALIDAD MUSAKARUSHA DEL DISTRITO DE PASTAZA - PROVINCIA DE DATEM DEL MARAÑON - DEPARTAMENTO DE LORETO</t>
  </si>
  <si>
    <t>SISTEMA DE SANEAMIENTO RURAL</t>
  </si>
  <si>
    <t>BAGUA</t>
  </si>
  <si>
    <t>IMAZA</t>
  </si>
  <si>
    <t>CREACION DE LOS SERVICIOS DE TRANSIBILIDAD EN LAS CC.NN CENTRO WAWIK, PUERTO CHIPE, SAN MATEO, LA NUEVO BELEN, CURVA Y CHAPI DEL DISTRITO DE IMAZA - PROVINCIA DE BAGUA - DEPARTAMENTO DE AMAZONAS</t>
  </si>
  <si>
    <t>CARRETERAS VECINALES</t>
  </si>
  <si>
    <t>COTARUSE</t>
  </si>
  <si>
    <t>CREACION DE PLATAFORMA DE SERVICIOS - TAMBO EN LA LOCALIDAD DE ISCAHUACA DEL DISTRITO DE COTARUSE - PROVINCIA DE AYMARAES - DEPARTAMENTO DE APURIMAC</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</si>
  <si>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</si>
  <si>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</si>
  <si>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CANGALLO</t>
  </si>
  <si>
    <t>MARIA PARADO DE BELLIDO</t>
  </si>
  <si>
    <t>AMPLIACION DEL SERVICIO DE ACCESO A INTERNET BANDA ANCHA EN LAS LOCALIDADES DE LAS PROVINCIAS DE CANGALLO, VILCAS HUAMAN, VICTOR FAJARDO, SUCRE Y HUANCA SANCOS, EN 5 PROVINCIAS DEL DEPARTAMENTO DE AYACUCHO</t>
  </si>
  <si>
    <t>PACHITEA</t>
  </si>
  <si>
    <t>ACOMAYO</t>
  </si>
  <si>
    <t>MEJORAMIENTO Y AMPLIACION DE LOS SERVICIOS DE SALUD DEL CENTRO DE SALUD ACOMAYO, DISTRITO DE ACOMAYO - PROVINCIA DE ACOMAYO - DEPARTAMENTO DE CUSCO</t>
  </si>
  <si>
    <t>ESTABLECIMIENTOS DE SALUD DEL  PRIMER NIVEL DE ATENCIÓN</t>
  </si>
  <si>
    <t>MEJORAMIENTO DE LOS SERVICIOS DE EDUCACIÓN INICIAL, PRIMARIA Y SECUNDARIA EN LA INSTITUCIÓN EDUCATIVA PUBLICA JOSÉ FÉLIX IGUAIN DE LA LOCALIDAD DE INTAY - INTAY DEL DISTRITO DE LURICOCHA - PROVINCIA DE HUANTA - DEPARTAMENTO DE AYACUCHO</t>
  </si>
  <si>
    <t>HUARI</t>
  </si>
  <si>
    <t>UCO</t>
  </si>
  <si>
    <t>MEJORAMIENTO DEL SERVICIO POLICIAL DE LA COMISARÍA PNP UCO, DISTRITO DE UCO - PROVINCIA DE HUARI - DEPARTAMENTO DE ANCASH</t>
  </si>
  <si>
    <t>CALLERIA</t>
  </si>
  <si>
    <t>MEJORAMIENTO DEL SERVICIO DE EDUCACIÓN INICIAL, SERVICIO DE EDUCACION PRIMARIA Y SERVICIO DE EDUCACIÓN SECUNDARIA EN I.E. 615, I.E 64042, DISTRITO DE CALLERIA DE LA PROVINCIA DE CORONEL PORTILLO DEL DEPARTAMENTO DE UCAYALI</t>
  </si>
  <si>
    <t>EDUCACION</t>
  </si>
  <si>
    <t>MEJORAMIENTO Y AMPLIACION DE LOS SERVICIOS OPERATIVOS O MISIONALES INSTITUCIONALES EN LA MUNICIPALIDAD DISTRITAL DE QUELLOUNO DEL DISTRITO DE QUELLOUNO DE LA PROVINCIA DE LA CONVENCION DEL DEPARTAMENTO DE CUSCO</t>
  </si>
  <si>
    <t>SAN MARTIN</t>
  </si>
  <si>
    <t>MARISCAL CACERES</t>
  </si>
  <si>
    <t>JUANJUI</t>
  </si>
  <si>
    <t>GOBIERNO REGIONAL DE SAN MARTÍN</t>
  </si>
  <si>
    <t>MEJORAMIENTO Y AMPLIACION DE ATENCIÓN DE SERVICIOS DE SALUD HOSPITALARIOS EN HOSPITAL JUANJUI DISTRITO DE JUANJUI DE LA PROVINCIA DE MARISCAL CACERES DEL DEPARTAMENTO DE SAN MARTIN</t>
  </si>
  <si>
    <t>2. Ejecución física.
3. Supervisión.
4. Liquidación</t>
  </si>
  <si>
    <t>CARHUAZ</t>
  </si>
  <si>
    <t>MUNICIPALIDAD PROVINCIAL DE CARHUAZ</t>
  </si>
  <si>
    <t>CREACION DE LOS SERVICIOS CULTURALES PARA LA PARTICIPACIÓN DE LA POBLACIÓN EN LAS INDUSTRIAS CULTURALES Y LAS ARTES EN EL CENTRO CULTURAL "TEOFILO CASTILLO" DEL DISTRITO DE CARHUAZ DE LA PROVINCIA DE CARHUAZ DEL DEPARTAMENTO DE ANCASH</t>
  </si>
  <si>
    <t>CULTURA Y DEPORTE</t>
  </si>
  <si>
    <t>INFRAESTRUCTURA CULTURAL PÚBLICA PARA LA PARTICIPACIÓN DE LA POBLACIÓN EN LAS INDUSTRIAS CULTURALES Y LAS ARTES</t>
  </si>
  <si>
    <t>HUARAZ</t>
  </si>
  <si>
    <t>MEJORAMIENTO Y AMPLIACIÓN DE LOS SERVICIOS REGISTRALES DE LA OFICINA REGISTRAL HUARAZ, SEDE DE LA ZONA REGISTRAL N° VII SEDE HUARAZ</t>
  </si>
  <si>
    <t>DOCUMENTO EQUIVALENTE</t>
  </si>
  <si>
    <t>GN - MINSA</t>
  </si>
  <si>
    <t>ADQUISICION DE AMBULANCIA URBANA Y AMBULANCIA RURAL; EN CIENTO SESENTA Y DOS ESTABLECIMIENTOS DE SALUD I.4, ESTABLECIMIENTOS DE SALUD I.2, ESTABLECIMIENTOS DE SALUD I.3, ESTABLECIMIENTOS DE SALUD I.1 A NIVEL DEPARTAMENTAL (ANCASH)</t>
  </si>
  <si>
    <t>SANTIAGO DE CHUCO</t>
  </si>
  <si>
    <t>ADQUISICION DE AMBULANCIA URBANA Y AMBULANCIA RURAL; EN VEINTICINCO ESTABLECIMIENTOS DE SALUD III.1, ESTABLECIMIENTOS DE SALUD II.1, ESTABLECIMIENTOS DE SALUD II.2 A NIVEL DEPARTAMENTAL (LA LIBERTAD)</t>
  </si>
  <si>
    <t>ESTABLECIMIENTOS DE SALUD HOSPITALARIOS</t>
  </si>
  <si>
    <t>TURISMO</t>
  </si>
  <si>
    <t xml:space="preserve">	MEJORAMIENTO DEL SERVICIO DE EDUCACION PRIMARIA EN I.E. 65003 DISTRITO DE CALLERIA DE LA PROVINCIA DE CORONEL PORTILLO DEL DEPARTAMENTO DE UCAYALI</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</si>
  <si>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</si>
  <si>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</si>
  <si>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</si>
  <si>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TRANSPORTE TERRESTRE</t>
  </si>
  <si>
    <t>LOS MOROCHUCOS</t>
  </si>
  <si>
    <t>MEJORAMIENTO DEL SERVICIO DE EDUCACION SECUNDARIA EN I.E. COAR AYACUCHO DISTRITO DE LOS MOROCHUCOS DE LA PROVINCIA DE CANGALLO DEL DEPARTAMENTO DE AYACUCHO</t>
  </si>
  <si>
    <t>EDUCACIÓN SECUNDARIA PARA ATENCIÓN DE ESTUDIANTES DE ALTO DESEMPEÑO</t>
  </si>
  <si>
    <t>LA BANDA DE SHILCAYO</t>
  </si>
  <si>
    <t>MEJORAMIENTO Y AMPLIACION DEL SERVICIO DE EDUCACIÓN SECUNDARIA EN I.E. OFELIA VELASQUEZ   DISTRITO DE LA BANDA DE SHILCAYO DE LA PROVINCIA DE SAN MARTIN DEL DEPARTAMENTO DE SAN MARTIN</t>
  </si>
  <si>
    <t>PADRE ABAD</t>
  </si>
  <si>
    <t>MEJORAMIENTO DEL SERVICIO DE EDUCACION PRIMARIA EN I.E. 64844 DE CENTRO POBLADO BARRIO UNIDO DISTRITO DE PADRE ABAD DE LA PROVINCIA DE PADRE ABAD DEL DEPARTAMENTO DE UCAYALI</t>
  </si>
  <si>
    <t>MORROPON</t>
  </si>
  <si>
    <t>COMISARIA SECTORIAL PNP MORROPON DISTRITO DE MORROPON DE LA PROVINCIA DE MORROPON DEL DEPARTAMENTO DE PIURA</t>
  </si>
  <si>
    <t>SAN JERONIMO</t>
  </si>
  <si>
    <t>COMISARIA PNP SAN JERONIMO DISTRITO DE SAN JERONIMO DE LA PROVINCIA DE CUSCO DEL DEPARTAMENTO DE CUSCO</t>
  </si>
  <si>
    <t>DOS DE MAYO</t>
  </si>
  <si>
    <t>RIPAN</t>
  </si>
  <si>
    <t>EDUCACIÓN SUPERIOR</t>
  </si>
  <si>
    <t>MEJORAMIENTO DEL SERVICIO DE EDUCACIÓN INICIAL, SERVICIO DE EDUCACION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</si>
  <si>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</si>
  <si>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MEJORAMIENTO DE CONTROL, VIGILANCIA Y DEFENSA TERRESTRE, AÉREO Y MARÍTIMO, FLUVIAL, LACUSTRE DEL TERRITORIO NACIONAL EN LEGION PERUANA DE LA GUARDIA DISTRITO DE CALLAO DE LA PROVINCIA CONSTITUCIONAL DEL CALLAO DEL DEPARTAMENTO DE CALLAO</t>
  </si>
  <si>
    <t>TOCACHE</t>
  </si>
  <si>
    <t>MEJORAMIENTO Y AMPLIACION DEL SERVICIO DE EDUCACION PRIMARIA Y SERVICIO DE EDUCACIÓN SECUNDARIA EN I.E. MANUEL SCORZA DE CENTRO POBLADO TOCACHE DISTRITO DE TOCACHE DE LA PROVINCIA DE TOCACHE DEL DEPARTAMENTO DE SAN MARTIN</t>
  </si>
  <si>
    <t>1. Expediente Técnico.
2. Ejecución física.
3. Supervisión.
4. Liquidación</t>
  </si>
  <si>
    <t>MEJORAMIENTO Y AMPLIACION DEL SERVICIO DE EDUCACIÓN INICIAL, SERVICIO DE EDUCACION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</si>
  <si>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</si>
  <si>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UCHIZA</t>
  </si>
  <si>
    <t>CREACION DEL SISTEMA DE AGUA POTABLE, ALCANTARILLADO Y TRATAMIENTO DE AGUAS RESIDUALES DEL CENTRO POBLADO DE SANTA LUCIA, DISTRITO DE UCHIZA - TOCACHE - SAN MARTIN</t>
  </si>
  <si>
    <t>SANEAMIENTO GENERAL</t>
  </si>
  <si>
    <t>MEJORAMIENTO Y AMPLIACIÓN DEL SERVICIO DE REINSERCIÓN SOCIAL AL ADOLESCENTE EN CONFLICTO CON LA LEY PENAL EN EL DISTRITO JUDICIAL DE PIURA, DISTRITO DE VEINTISEIS DE OCTUBRE DE LA PROVINCIA DE PIURA DEL DEPARTAMENTO DE PIURA</t>
  </si>
  <si>
    <t>JUSTICIA</t>
  </si>
  <si>
    <t>RECUAY</t>
  </si>
  <si>
    <t>MEJORAMIENTO DEL SERVICIO DE DEFENSA PÚBLICA Y ACCESO A LA JUSTICIA EN LA SEDE DE RECUAY DEL DISTRITO DE RECUAY-  ANCASH</t>
  </si>
  <si>
    <t>ALTO AMAZONAS</t>
  </si>
  <si>
    <t>YURIMAGUAS</t>
  </si>
  <si>
    <t>MEJORAMIENTO DEL SERVICIO DE DEFENSA PÚBLICA Y ACCESO A LA JUSTICIA EN LA SEDE DE YURIMAGUAS DEL DISTRITO DE ALTO AMAZONAS - LORETO</t>
  </si>
  <si>
    <t>ECHARATE</t>
  </si>
  <si>
    <t>EL DORADO</t>
  </si>
  <si>
    <t>SAN JOSE DE SISA</t>
  </si>
  <si>
    <t>RENOVACION DE PUENTE; EN EL(LA) VÍA DEPARTAMENTAL SM-102 SOBRE EL RÍO SISA DISTRITO DE SAN JOSE DE SISA, PROVINCIA EL DORADO, DEPARTAMENTO SAN MARTIN</t>
  </si>
  <si>
    <t>VIAS DEPARTAMENTALES</t>
  </si>
  <si>
    <t>MORALES</t>
  </si>
  <si>
    <t>CREACION DEL SERVICIO DE MOVILIDAD URBANA EN LA CONSTRUCCION DEL PUENTE VEHICULAR SOBRE EL RIO CUMBAZA EN EL JR. JOSE OLAYA C-8 DISTRITO DE MORALES DE LA PROVINCIA DE SAN MARTIN DEL DEPARTAMENTO DE SAN MARTIN</t>
  </si>
  <si>
    <t>LAMBAYEQUE</t>
  </si>
  <si>
    <t>CHICLAYO</t>
  </si>
  <si>
    <t>PIMENTEL</t>
  </si>
  <si>
    <t>MEJORAMIENTO Y AMPLIACION DE LOS SERVICIOS DE REINSERCION SOCIAL DEL ADOLESCENTE EN CONFLICTO CON LA LEY PENAL EN EL DISTRITO JUDICIAL LAMBAYEQUE - DISTRITO DE PIMENTEL - PROVINCIA DE CHICLAYO - DEPARTAMENTO DE LAMBAYEQUE</t>
  </si>
  <si>
    <t>CENTROS JUVENILES SERVICIO DE ORIENTACIÓN AL ADOLESCENTE</t>
  </si>
  <si>
    <t>1. Elaboración de Estudio de Preinversión.
2. Elaboración de ET.
3. Ejecución de obra.
4. Supervisión.</t>
  </si>
  <si>
    <t>RIMAC</t>
  </si>
  <si>
    <t>CREACION E IMPLEMENTACION DEL INSTITUTO SUPERIOR TECNOLOGICO PUBLICO DE LAS FUERZAS ARMADAS EN EL DISTRITO DEL RIMAC</t>
  </si>
  <si>
    <t>PAUCARTAMBO</t>
  </si>
  <si>
    <t>KOSÑIPATA</t>
  </si>
  <si>
    <t>MEJORAMIENTO SERVICIOS EDUCATIVOS EN LA I.E. N 50430 PILLCOPATA DEL DISTRITO DE KOSÑIPATA - PROVINCIA DE PAUCARTAMBO -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</si>
  <si>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</si>
  <si>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</si>
  <si>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MEJORAMIENTO DEL SISTEMA ELECTRICO EN LA PRESTACION DE LOS SERVICIOS ACADEMICOS EN LA CIUDAD UNIVERSITARIA DE LA UNIVERSIDAD NACIONAL SAN LUIS GONZAGA DE ICA</t>
  </si>
  <si>
    <t>MEJORAMIENTO DEL SERVICIO ACADEMICO DE ESTUDIOS GENERALES EN LA CIUDAD UNIVERSITARIA DE LA UNIVERSIDAD NACIONAL SAN LUIS GONZAGA DE ICA</t>
  </si>
  <si>
    <t>PONTO</t>
  </si>
  <si>
    <t>MUNICIPALIDAD DISTRITAL DE PONTO</t>
  </si>
  <si>
    <t>MEJORAMIENTO DE LOS SERVICIOS DE TRANSITABILIDAD EN LA VIA VECINAL PALCA-PONTO, DISTRITO DE PONTO - PROVINCIA DE HUARI - DEPARTAMENTO DE ANCASH</t>
  </si>
  <si>
    <t xml:space="preserve">LA MAR </t>
  </si>
  <si>
    <t xml:space="preserve">SAN MIGUEL/ LA MAR </t>
  </si>
  <si>
    <t xml:space="preserve">GOBIERNO REGIONAL DE AYACUCHO </t>
  </si>
  <si>
    <t>MEJORAMIENTO DEL SERVICIO DE TRANSITABILIDAD VIAL INTERURBANA EN LA RUTA AY-102 TRAMO: SAN MIGUEL-MISQUIBAMBA, ÑUÑUNGA-PACOBAMBA-EMP. AY-102 (PUNCLI), RUTA AY-101(CHINQUINTIRCA) DE LOS DISTRITOS DE SAN MIGUEL, ANCO DE LA PROVINCIA DE LA MAR DEL DEPARTAMENTO DE AYACUCHO, CUI 2653757</t>
  </si>
  <si>
    <t>CARRETERAS DEPARTAMENTALES</t>
  </si>
  <si>
    <t>2. Expediente Técnico.
3. Ejecución de obra, bienes y servicios.
4. Recepción y liquidación.
5. Supervisión.</t>
  </si>
  <si>
    <t>PARINACOCHAS</t>
  </si>
  <si>
    <t>CORACORA</t>
  </si>
  <si>
    <t>MEJORAMIENTO Y AMPLIACIÓN DEL SERVICIO EDUCATIVO DEL NIVEL PRIMARIO EN LA INSTITUCION EDUCATIVA N 24221 MONICA PIMENTEL VALDIVIA, DISTRITO DE CORA CORA, PROVINCIA DE PARINACOCHAS - AYACUCHO</t>
  </si>
  <si>
    <t>HUAROCONDO</t>
  </si>
  <si>
    <t>MEJORAMIENTO Y AMPLIACION DE LA CALIDAD DEL SERVICIO EDUCATIVO DE NIVEL SECUNDARIO DE LA I.E. JULIO C. BENAVENTE DIAZ DEL DISTRITO DE HUAROCONDO, PROVINCIA DE ANTA - CUSCO.</t>
  </si>
  <si>
    <t>TARICA</t>
  </si>
  <si>
    <t>MUNICIPALIDAD DISTRITAL DE TARICA</t>
  </si>
  <si>
    <t>MEJORAMIENTO Y AMPLIACION DEL SERVICIO DE TRANSITABILIDAD PEATONAL Y VEHICULAR DE LA AV. CENTRAL DE TARICÁ, TRAMO CRUCE TARICÁ – URB. LA ALBORADA – ESTADIO DE TARICA DEL DISTRITO DE TARICA - PROVINCIA DE HUARAZ - DEPARTAMENTO DE ANCASH</t>
  </si>
  <si>
    <t>VIAS URBANAS</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</si>
  <si>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</si>
  <si>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</si>
  <si>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</si>
  <si>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BAGUA GRANDE</t>
  </si>
  <si>
    <t>CONDORCANQUI</t>
  </si>
  <si>
    <t>EL CENEPA</t>
  </si>
  <si>
    <t>MEJORAMIENTO Y AMPLIACION DEL SERVICIO DE INFRAESTRUCTURA EDUCATIVA DE LA IESM MOISES MORENO ROMERO DEL CP HUAMPAMI DEL DISTRITO DE EL CENEPA - PROVINCIA DE CONDORCANQUI - DEPARTAMENTO DE AMAZONAS</t>
  </si>
  <si>
    <t>JOSE LEONARDO ORTIZ</t>
  </si>
  <si>
    <t>GOBIERNO REGIONAL DE LAMBAYEQYE</t>
  </si>
  <si>
    <t xml:space="preserve">MEJORAMIENTO DEL SERVICIO DE TRANSITABILIDAD VIAL INTERURBANA EN RUTA DEPARTAMENTAL LA-111 EN EL TRAMO CHICLAYO , FERREÑAFE DISTRITOS DE JOSE LEONARDO ORTIZ, FERREÑAFE DE LAS PROVINCIAS DE CHICLAYO, FERREÑAFE DEL DEPARTAMENTO DE LAMBAYEQUE </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</si>
  <si>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</si>
  <si>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</si>
  <si>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</si>
  <si>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</si>
  <si>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</si>
  <si>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</si>
  <si>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</si>
  <si>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</si>
  <si>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CON INFORME PREVIO</t>
  </si>
  <si>
    <t>JESUS MARIA</t>
  </si>
  <si>
    <t>ADQUISICION DE VIDEOENDOSCOPIO, MAQUINA DE ANESTESIA, EQUIPO DE LITOTRIPCIA EXTRACORPOREA Y TOMOGRAFO AXIAL COMPUTARIZADO; ADEMÁS DE OTROS ACTIVOS EN EL(LA) LUIS ARIAS SCHEREIBER - HOSPITAL MILITAR CENTRAL DISTRITO DE JESUS MARIA, PROVINCIA LIMA, DEPARTAMENTO LIMA</t>
  </si>
  <si>
    <t>MAYNAS</t>
  </si>
  <si>
    <t>IQUITOS</t>
  </si>
  <si>
    <t>GOBIERNO REGIONAL DE LORETO</t>
  </si>
  <si>
    <t>MEJORAMIENTO Y AMPLIACION DEL SERVICIO DE EDUCACION PRIMARIA Y SERVICIO DE EDUCACIÓN SECUNDARIA EN I.E. 60036 LUIS NAVARRO CAUPER, I.E. 60036 LUIS NAVARRO CAUPER DE CENTRO POBLADO MANACAMIRI DISTRITO DE IQUITOS DE LA PROVINCIA DE MAYNAS DEL DEPARTAMENTO DE LORETO</t>
  </si>
  <si>
    <t>EDUCACIÓN PRIMARIA Y SECUNDARIA</t>
  </si>
  <si>
    <t>MEJORAMIENTO DEL SERVICIO DE EDUCACIÓN INICIAL EN I.E.
529 SAN JOSE DISTRITO DE IQUITOS DE LA PROVINCIA DE
MAYNAS DEL DEPARTAMENTO DE LORETO</t>
  </si>
  <si>
    <t>MEJORAMIENTO DEL SERVICIO DE EDUCACIÓN INICIAL EN I.E. 405 DISTRITO DE SAN JUAN BAUTISTA DE LA PROVINCIA DE MAYNAS DEL DEPARTAMENTO DE LORETO</t>
  </si>
  <si>
    <t>PUNCHANA</t>
  </si>
  <si>
    <t>MEJORAMIENTO Y AMPLIACION DEL SERVICIO DE EDUCACIÒN BÀSICA REGULAR EN LA IEI Nª 329 MUNDO FELIZ, DISTRITO DE PUNCHANA - PROVINCIA DE MAYNAS - DEPARTAMENTO DE LORETO</t>
  </si>
  <si>
    <t>MEJORAMIENTO Y AMPLIACION DEL SERVICIO DE EDUCACIÓN INICIAL EN I.E. 597 DE CENTRO POBLADO SAN CIRILO DISTRITO DE SAN JUAN BAUTISTA DE LA PROVINCIA DE MAYNAS DEL DEPARTAMENTO DE LORETO</t>
  </si>
  <si>
    <t>ADQUISICION DE EQUIPAMIENTO DE LABORATORIO Y MOBILIARIO DE LABORATORIO; EN EL(LA) HOSPITAL REGIONAL DE LORETO "FELIPE SANTIAGO ARRIOLA IGLESIAS" DISTRITO DE PUNCHANA, PROVINCIA MAYNAS, DEPARTAMENTO LORETO</t>
  </si>
  <si>
    <t>MEJORAMIENTO DE LA CAPACIDAD OPERATIVA DEL POOL DE MAQUINARIA Y GESTION DE SERVICIOS DEL GOBIERNO REGIONAL DE LORETO PARA LA INTEGRACIÓN VIAL Y ATENCIÓN DE EMERGENCIAS EN 8 PROVINCIAS DEL DEPARTAMENTO DE LORETO</t>
  </si>
  <si>
    <t>GESTIÓN</t>
  </si>
  <si>
    <t>LAMAS</t>
  </si>
  <si>
    <t>MEJORAMIENTO Y AMPLIACION DE LOS SERVICIOS DE SALUD EN EL HOSPITAL II-E LAMAS DISTRITO DE LAMAS - PROVINCIA DE LAMAS - DEPARTAMENTO DE SAN MARTIN</t>
  </si>
  <si>
    <t>RIOJA</t>
  </si>
  <si>
    <t>NUEVA CAJAMARCA</t>
  </si>
  <si>
    <t>MEJORAMIENTO Y AMPLIACION DE LOS SERVICIOS DE SALUD DEL HOSPITAL RURAL NUEVA CAJAMARCA DEL DISTRITO DE NUEVA CAJAMARCA - PROVINCIA DE RIOJA - DEPARTAMENTO DE SAN MARTIN</t>
  </si>
  <si>
    <t>MOYOBAMBA</t>
  </si>
  <si>
    <t>CALZADA</t>
  </si>
  <si>
    <t>TELEFERICO MORRO DE CALZADA (MEJORAMIENTO Y AMPLIACION DE LOS SERVICIOS TURÍSTICOS PÚBLICOS EN RECURSOS TURÍSTICOS  EN EL RECORRIDO TURISTICO DEL MORRO DE CALZADA   DISTRITO DE CALZADA DE LA PROVINCIA DE MOYOBAMBA DEL DEPARTAMENTO DE SAN MARTIN)</t>
  </si>
  <si>
    <t>TARAPOTO</t>
  </si>
  <si>
    <t>CREACION DEL PUENTE VEHICULAR Y PEATONAL SOBRE EL RÍO CUMBAZA EN EL JR ALFONSO UGARTE, CIUDAD DE TARAPOTO, DISTRITO DE TARAPOTO - PROVINCIA DE SAN MARTIN - DEPARTAMENTO DE SAN MARTIN</t>
  </si>
  <si>
    <t>SORITOR</t>
  </si>
  <si>
    <t>MEJORAMIENTO DEL SERVICIO DE TRANSITABILIDAD VIAL INTERURBANA EN EL CAMINO VECINAL SM-620: EMP. PE-08B (SAN MARCOS) - ALTO PERÚ DEL DISTRITO DE SORITOR DE LA PROVINCIA DE MOYOBAMBA DEL DEPARTAMENTO DE SAN MARTIN</t>
  </si>
  <si>
    <t>VIAS VECINALES</t>
  </si>
  <si>
    <t>CALZADA -YANTALÓ</t>
  </si>
  <si>
    <t>MEJORAMIENTO DEL SERVICIO DE TRANSITABILIDAD VIAL INTERURBANA EN LOS CAMINOS VECINALES SM-593: EMP. SM-592 (DV. CALZADA) - EMP. SM-113 (PASAMAYO); SM-594: EMP. SM-593 - EMP. SM-595 , SM-595: EMP. SM-594 - EMP. SM-113 (LA FLORIDA) Y R-2201047: EMP SM-593 - EMP. SM-113 (NUEVO SAN IGNACIO) DISTRITOS DE CALZADA, YANTALO DE LA PROVINCIA DE MOYOBAMBA DEL DEPARTAMENTO DE SAN MARTIN</t>
  </si>
  <si>
    <t>MEJORAMIENTO Y AMPLIACION DEL SERVICIO DE EDUCACIÓN BASICA REGULAR DE LA I.E. SANTA ROSA, DE LA CIUDAD DE TARAPOTO , DEL DISTRITO DE TARAPOTO - PROVINCIA DE SAN MARTIN - DEPARTAMENTO DE SAN MARTIN</t>
  </si>
  <si>
    <t>MEJORAMIENTO DEL SERVICIO DE SUMINISTRO ELÉCTRICO DOMICILIARIO EN ZONAS URBANAS EN LOS MARGENES DE LAS VIAS PRINCIPALES EN CHICLAYO, SANTA ROSA, PIMENTEL, MONSEFU, LA VICTORIA, JOSÉ LEONARDO ORTIZ, PICSI, REQUE, SAN JOSÉ Y FERREÑAFE, INCLUYE ILUMINACIÓN DISTRITO DE LA VICTORIA DE LA PROVINCIA DE CHICLAYO DEL DEPARTAMENTO DE LAMBAYEQUE</t>
  </si>
  <si>
    <t>ENERGIA</t>
  </si>
  <si>
    <t xml:space="preserve">	
SUMINISTRO ELÉCTRICO EN ZONAS URBANAS</t>
  </si>
  <si>
    <t>MEJORAMIENTO Y AMPLIACION DEL SERVICIO DE EDUCACIÓN SECUNDARIA EN I.E. DIEGO FERRE DISTRITO DE REQUE DE LA PROVINCIA DE CHICLAYO DEL DEPARTAMENTO DE LAMBAYEQUE</t>
  </si>
  <si>
    <t>MEJORAMIENTO Y AMPLIACION DEL SERVICIO DE PRÁCTICA DEPORTIVA Y/O RECREATIVA EN ESTADIO HEROES DE NUEVA ARICA DISTRITO DE NUEVA ARICA DE LA PROVINCIA DE CHICLAYO DEL DEPARTAMENTO DE LAMBAYEQUE</t>
  </si>
  <si>
    <t>TUMBES</t>
  </si>
  <si>
    <t>UNIVERSIDAD NACIONAL DE TUMBES</t>
  </si>
  <si>
    <t>MEJORAMIENTO DEL SERVICIO DE GESTION INSTITUCIONAL EN EL COMEDOR UNIVERSITARIO DE LA UNIVERSIDAD NACIONAL DE TUMBES – PROVINCIA DE TUMBES – DEPARTAMENTO DE TUMBES.</t>
  </si>
  <si>
    <t>CHULUCANAS</t>
  </si>
  <si>
    <t>GN - MINEDU</t>
  </si>
  <si>
    <t>MEJORAMIENTO DE LA OFERTA DEL SERVICIO EDUCATIVO DE LA INSTITUCIÓN EDUCATIVA MANUEL GONZÁLES PRADA – SOL SOL – DISTRITO DE CHULUCANAS, PROVINCIA DE MORROPÓN, REGIÓN PIURA</t>
  </si>
  <si>
    <t>INFRAESTRUCTURA EDUCATIVA</t>
  </si>
  <si>
    <t>MEJORAMIENTO DEL SERVICIO DE EDUCACIÓN BÁSICA ESPECIAL DEL CEBE JERUSALÉN, DISTRITO DE PUENTE PIEDRA, PROVINCIA Y DEPARTAMENTO DE LIMA</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</si>
  <si>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</si>
  <si>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</si>
  <si>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</si>
  <si>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</si>
  <si>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REPOSICIÓN DE MOBILIARIO DE AULAS Y ESPACIOS COMPLEMENTARIOS DE INICIAL, PRIMARIA Y SECUNDARIA EN 32 INSTITUCIONES EDUCATIVAS EN LA REGIÓN PUNO</t>
  </si>
  <si>
    <t>MOBILIARIO</t>
  </si>
  <si>
    <t>REPOSICIÓN DE MOBILIARIO DE AULAS Y ESPACIOS COMPLEMENTARIOS DE INICIAL, PRIMARIA Y SECUNDARIA EN 20 INSTITUCIONES EDUCATIVAS EN LA REGIÓN LORETO</t>
  </si>
  <si>
    <t>REPOSICIÓN DE MOBILIARIO DE AULAS Y ESPACIOS COMPLEMENTARIOS DE INICIAL, PRIMARIA Y SECUNDARIA EN 32 INSTITUCIONES EDUCATIVAS EN LA REGIÓN HUANCAVELICA</t>
  </si>
  <si>
    <t>REPOSICIÓN DE MOBILIARIO DE AULAS Y ESPACIOS COMPLEMENTARIOS DE INICIAL, PRIMARIA Y SECUNDARIA EN 21 INSTITUCIONES EDUCATIVAS EN LA REGIÓN AYACUCHO</t>
  </si>
  <si>
    <t>REPOSICIÓN DE EQUIPAMIENTO Y MOBILIARIO DE AULAS Y ESPACIOS COMPLEMENTARIOS EN LAS 10 LOCALES EDUCATIVOS DE LAS INSTITUCIONES EDUCATIVAS DE FE Y ALEGOBIERNO REGIONALÍA EN LAS REGIONES DE CUSCO, ICA, HUÁNUCO Y LIMA METROPOLITANA</t>
  </si>
  <si>
    <t>MOBILIARIO Y EQUIPAMIENTO</t>
  </si>
  <si>
    <t>ETEN</t>
  </si>
  <si>
    <t>CREACION DEL SERVICIO EDUCATIVO ESPECIALIZADO PARA ALUMNOS DE SEGUNDO GRADO DE SECUNDARIA DE EDUCACION BASICA REGULAR CON ALTO DESEMPEÑO ACADEMICO DE LA REGION LAMBAYEQUE</t>
  </si>
  <si>
    <t>ATE</t>
  </si>
  <si>
    <t>MEJORAMIENTO DE LA PRESTACIÓN DE SERVICIO EDUCATIVO NIVEL PRIMARIA Y SECUNDARIA EN LA IE N0026 AICHI NAGOYA, DISTRITO DE ATE- LIMA - LIMA</t>
  </si>
  <si>
    <t>MUNICIPALIDAD PROVINCIAL DE SAN ROMÁN</t>
  </si>
  <si>
    <t>CREACION DE LOS SERVICIOS CULTURALES PARA LA PARTICIPACIÓN DE LA POBLACIÓN EN LAS INDUSTRIAS CULTURALES Y LAS ARTES EN LA CASA DEL ARTESANO DISTRITO DE JULIACA DE LA PROVINCIA DE SAN ROMAN DEL DEPARTAMENTO DE PUNO</t>
  </si>
  <si>
    <t>MEJORAMIENTO DEL SERVICIO DE MOVILIDAD URBANA EN AVENIDA PROLONGACION SAN MARTIN TRAMOS (JIRON. 23 DE FEBRERO, JIRON SANTA LUCIA) DISTRITO DE JULIACA DE LA PROVINCIA DE SAN ROMAN DEL DEPARTAMENTO DE PUNO</t>
  </si>
  <si>
    <t>MIRAFLORES</t>
  </si>
  <si>
    <t>GN - MEF (SMV)</t>
  </si>
  <si>
    <t>MEJORAMIENTO DE LOS SERVICIOS DE PROMOCION, SUPERVISION Y REGULACION DEL MERCADO DE VALORES DE LA SMV EN EL DISTRITO DE MIRAFLORES, PROVINCIA Y REGION DE LIMA METROPOLITANA</t>
  </si>
  <si>
    <t>ADMINISTRACIÓN Y PLANEAMIENTO</t>
  </si>
  <si>
    <t>EDIFICACIONES PÚBLICAS</t>
  </si>
  <si>
    <t>CELENDIN</t>
  </si>
  <si>
    <t>CORTEGANA</t>
  </si>
  <si>
    <t>MUNICIPALIDAD DISTRITAL DE CORTEGANA</t>
  </si>
  <si>
    <t xml:space="preserve">CREACIÓN DE CAMPO DEPORTIVO DEL CENTRO POBLADO YAGÉN – DISTRITO DE CORTEGANA – PROV. CELENDÍN – DPTO CAJAMARCA </t>
  </si>
  <si>
    <t>PRÁCTICA DEPORTIVA Y/O RECREATIVA</t>
  </si>
  <si>
    <t xml:space="preserve">CREACIÓN DE CAMPO DEPORTIVO DEL CASERÍO SAN MIGUEL – DISTRITO DE CORTEGANA – PROV. CELENDÍN – DPTO CAJAMARCA </t>
  </si>
  <si>
    <t xml:space="preserve">CREACIÓN DE CAMPO DEPORTIVO DEL CENTRO POBLADO CANDEN – DISTRITO DE CORTEGANA – PROV. CELENDÍN – DPTO CAJAMARCA </t>
  </si>
  <si>
    <t>PICHARI</t>
  </si>
  <si>
    <t>MUNICIPALIDAD DISTRITAL DE PICHARI</t>
  </si>
  <si>
    <t>MEJORAMIENTO Y AMPLIACION DEL SERVICIO EDUCATIVO DEL NIVEL SECUNDARIA DE LA I.E. N° 38392 JOSE MARIA ARGUEDAS DEL CENTRO POBLADO DE PICHARI COLONOS DEL DISTRITO DE PICHARI - PROVINCIA DE LA CONVENCION - DEPARTAMENTO DE CUSCO</t>
  </si>
  <si>
    <t xml:space="preserve">EDUCACIÓN SECUNDARIA </t>
  </si>
  <si>
    <t>CREACION DEL SERVICIO DE MOVILIDAD URBANA EN LAS VIAS LOCALES DEL SECTOR 1 DE LA ASOCIACION LOS BALNEARIOS EN EL CENTRO POBLADO DE PICHARI COLONOS DEL DISTRITO DE PICHARI - PROVINCIA DE LA CONVENCION - DEPARTAMENTO DE CUSCO</t>
  </si>
  <si>
    <t>CREACION DEL SERVICIO DE MOVILIDAD URBANA EN LAS VIAS LOCALES DEL AREA URBANA DE TAMBO DEL ENE EN EL CENTRO POBLADO DE TAMBO DEL ENE DEL DISTRITO DE PICHARI-PROVICNIA DE LA CONVENCION-DEPARTAMENTO DE CUSCO.</t>
  </si>
  <si>
    <t>CREACION DEL SERVICIO COMPLEMENTARIO AL TRANSPORTE TERRESTRE EN TERMINAL TERRESTRE DE LA CIUDAD DE PICHARI DEL DISTRITO DE PICHARI DE LA PROVINCIA DE LA CONVENCIÓN DEL DEPARTAMENTO DE CUSCO</t>
  </si>
  <si>
    <t>TERMINALES TERRESTRES</t>
  </si>
  <si>
    <t>PARIÑAS</t>
  </si>
  <si>
    <t>MEJORAMIENTO DE LOS SERVICIOS EDUCATIVOS DEL NIVEL INICIAL,PRIMARIA Y SECUNDARIA DE LA INSTITUCION EDUCATIVA EMBLEMÁTICA N° 15513 UBICADO EN EL DISTRITO DE DISTRITO DE PARIÑAS - PROVINCIA DE TALARA - DEPARTAMENTO DE PIURA</t>
  </si>
  <si>
    <t xml:space="preserve">SATIPO </t>
  </si>
  <si>
    <t>COVIRIALI </t>
  </si>
  <si>
    <t>MUNICIPALIDAD DISTRITAL DE COVIRIALI</t>
  </si>
  <si>
    <t>MEJORAMIENTO DEL SERVICIOS DE ESPACIOS PÚBLICOS URBANOS EN PLAZA CÍVICA DE CENTRO POBLADO SAN PEDRO DISTRITO DE COVIRIALI DE LA PROVINCIA DE SATIPO DEL DEPARTAMENTO DE JUNIN</t>
  </si>
  <si>
    <t>VIVIENDA Y DESARROLLO URBANO</t>
  </si>
  <si>
    <t>ESPACIOS PÚBLICOS PARA EL ESPARCIMIENTO Y RECREACIÓN</t>
  </si>
  <si>
    <t>UNIVERSIDAD NACIONAL DE SAN ANTONIO ABAD DEL CUSCO</t>
  </si>
  <si>
    <t>MEJORAMIENTO DEL SERVICIO DE FORMACIÓN PROFESIONAL A NIVEL DE PREGRADO DE LAS ESCUELAS PROFESIONALES DE INGENIERÍA QUÍMICA E INGENIERÍA PETROQUÍMICA DE LA UNSAAC, DISTRITO DE CUSCO - PROVINCIA DE CUSCO - DEPARTAMENTO DE CUSCO</t>
  </si>
  <si>
    <t>EDUCACIÓN SUPERIOR UNIVERSITARIA</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</si>
  <si>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</si>
  <si>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</si>
  <si>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</si>
  <si>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</si>
  <si>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</si>
  <si>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MUNICIPALIDAD DISTRITAL DE OLLANTAYTAMBO</t>
  </si>
  <si>
    <t>MEJORAMIENTO Y AMPLIACION DEL SERVICIO DE EDUCACIÓN INICIAL Y SERVICIO DE EDUCACION PRIMARIA EN I.E. 1309 , I.E. 50583 DE CENTRO POBLADO OLLANTAYTAMBO DISTRITO DE OLLANTAYTAMBO DE LA PROVINCIA DE URUBAMBA DEL DEPARTAMENTO DE CUSCO</t>
  </si>
  <si>
    <t>MUNICIPALIDAD PROVINCIAL DE HUARAZ</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</si>
  <si>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</si>
  <si>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</si>
  <si>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</si>
  <si>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</si>
  <si>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PLANEAMIENTO</t>
  </si>
  <si>
    <t>INFRAESTRUCTURA</t>
  </si>
  <si>
    <t>HUALGAYOC</t>
  </si>
  <si>
    <t>CHUGUR</t>
  </si>
  <si>
    <t>MUNICIPALIDAD DISTRITAL DE CHUGUR</t>
  </si>
  <si>
    <t>MEJORAMIENTO Y AMPLIACION DEL SERVICIO DE AGUA POTABLE URBANO Y MEJORAMIENTO Y AMPLIACION DEL SERVICIO DE ALCANTARILLADO EN EL CASCO URBANO DEL DISTRITO DE CHUGUR DE LA PROVINCIA DE HUALGAYOC DEL DEPARTAMENTO DE CAJAMARCA</t>
  </si>
  <si>
    <t>GOBIERNO REGIONAL DE CAJAMARCA</t>
  </si>
  <si>
    <t>MEJORAMIENTO Y AMPLIACION DEL SERVICIO DE INTERPRETACIÓN CULTURAL EN IGLESIA Y MUSEO SAN FRANCISCO, CAPILLA DE LA VIRGEN DOLOROSA DISTRITO DE CAJAMARCA DE LA PROVINCIA DE CAJAMARCA DEL DEPARTAMENTO DE CAJAMARCA</t>
  </si>
  <si>
    <t>PATRIMONIO HISTÓRICO INMUEBLE</t>
  </si>
  <si>
    <t>1. Estudio de Preinversión. 
2. Expediente Técnico.
3. Ejecución de obra, bienes y servicios.
4. Supervisión.</t>
  </si>
  <si>
    <t>BAÑOS DEL INCA</t>
  </si>
  <si>
    <t>MUNICIPALIDAD DISTRITAL DE LOS BAÑOS DEL INCA</t>
  </si>
  <si>
    <t>MEJORAMIENTO DEL SERVICIO DE PRÁCTICA DEPORTIVA Y/O RECREATIVA EN EL COMPLEJO DEPORTIVO "CLUB DEL PUEBLO", DISTRITO DE LOS BAÑOS DEL INCA DE LA PROVINCIA DE CAJAMARCA DEL DEPARTAMENTO DE CAJAMARCA</t>
  </si>
  <si>
    <t>SAN PABLO</t>
  </si>
  <si>
    <t>SAN BERNARDINO</t>
  </si>
  <si>
    <t>MUNICIPALIDAD DISTRITAL DE SAN BERNARDINO</t>
  </si>
  <si>
    <t>CREACION DEL SERVICIO DE PRÁCTICA DEPORTIVA Y/O RECREATIVA EN EL CENTRO POBLADO TUÑAD, DEL DISTRITO DE SAN BERNARDINO DE LA PROVINCIA DE SAN PABLO DEL DEPARTAMENTO DE CAJAMARCA</t>
  </si>
  <si>
    <t>1. Ejecución física.
2. Supervisión.</t>
  </si>
  <si>
    <t>ABANCAY</t>
  </si>
  <si>
    <t>MEJORAMIENTO DEL SERVICIO DE EDUCACIÓN INICIAL EN I.E. 02 ANGELITOS DE JESUS , I.E. CUNA - 01 DE CENTRO POBLADO ABANCAY DISTRITO DE ABANCAY DE LA PROVINCIA DE ABANCAY DEL DEPARTAMENTO DE APURIMAC</t>
  </si>
  <si>
    <t>MEJORAMIENTO Y AMPLIACION DEL SERVICIO DE EDUCACIÓN SUPERIOR TECNOLÓGICA EN I.E.S.T.P. HONORIO DELGADO ESPINOZA DISTRITO DE CAYMA DE LA PROVINCIA DE AREQUIPA DEL DEPARTAMENTO DE AREQUIPA</t>
  </si>
  <si>
    <t>EDUCACIÓN SUPERIOR TECNOLÓGICA</t>
  </si>
  <si>
    <t>1. Actualización de perfil. 
2. Elaboración de Expediente Técnico.
3. Ejecución Física de Obra. 
4. Supervisión de Obra.
5. Liquidación de Obra.</t>
  </si>
  <si>
    <t>CASTILLA</t>
  </si>
  <si>
    <t>ORCOPAMPA</t>
  </si>
  <si>
    <t>MEJORAMIENTO DEL SERVICIO DE ATENCIÓN DE SALUD BÁSICOS EN CENTRO DE SALUD ORCOPAMPA DISTRITO DE ORCOPAMPA DE LA PROVINCIA DE CASTILLA DEL DEPARTAMENTO DE AREQUIPA</t>
  </si>
  <si>
    <t>ESTABLECIMIENTOS DE SALUD DEL PRIMER NIVEL DE ATENCIÓN</t>
  </si>
  <si>
    <t>ILO</t>
  </si>
  <si>
    <t>MUNICIPALIDAD PROVINCIAL DE ILO</t>
  </si>
  <si>
    <t>MEJORAMIENTO DEL SERVICIO DE HABITABILIDAD INSTITUCIONAL EN LA GERENCIA DE SERVICIOS A LA CIUDAD DE LA MUNICIPALIDAD PROVINCIAL DE ILO DISTRITO DE ILO DE LA PROVINCIA DE ILO DEL DEPARTAMENTO DE MOQUEGUA</t>
  </si>
  <si>
    <t>SEDES INSTITUCIONALES</t>
  </si>
  <si>
    <t>SEDE JUDICIAL</t>
  </si>
  <si>
    <t>TACNA</t>
  </si>
  <si>
    <t>CANDARAVE</t>
  </si>
  <si>
    <t>QUILAHUANI</t>
  </si>
  <si>
    <t>MUNICIPALIDAD DISTRITAL DE QUILAHUANI</t>
  </si>
  <si>
    <t>MEJORAMIENTO Y AMPLIACION DEL SERVICIO DE AGUA POTABLE RURAL Y MEJORAMIENTO Y AMPLIACION DEL SERVICIO DE ALCANTARILLADO U OTRAS FORMAS DE DISPOSICIÓN SANITARIA DE EXCRETAS EN LAS LOCALIDADES DE QUILAHUANI, PALLATA Y ARICOTA   DISTRITO DE QUILAHUANI DE LA PROVINCIA DE CANDARAVE DEL DEPARTAMENTO DE TACNA</t>
  </si>
  <si>
    <t>GOBIERNO REGIONAL DE PUNO</t>
  </si>
  <si>
    <t>MEJORAMIENTO DE LOS SERVICIOS DE EDUCACIÓN SUPERIOR TECNOLÓGICA DEL IESTP JOSE ANTONIO ENCINAS, DISTRITO DE PUNO - PROVINCIA DE PUNO - DEPARTAMENTO DE PUNO</t>
  </si>
  <si>
    <t>MUNICIPALIDAD PROVINCIAL DE CANDARAVE</t>
  </si>
  <si>
    <t>MEJORAMIENTO Y AMPLIACION DEL SERVICIO DE AGUA POTABLE Y SANEAMIENTO  DISTRITO DE CANDARAVE - PROVINCIA DE CANDARAVE - DEPARTAMENTO DE TACNA</t>
  </si>
  <si>
    <t>DEFENSAS RIBEREÑAS</t>
  </si>
  <si>
    <t>--</t>
  </si>
  <si>
    <t>MUNICIPALIDAD DISTRITAL DE SAN JERONIMO</t>
  </si>
  <si>
    <t>MEJORAMIENTO DE LA OFERTA DEL SERVICIO EDUCATIVO DE LA I.E. INTEGOBIERNO REGIONALADA N 1229 DE NIVEL INICIAL Y N 50905 DE NIVEL PRIMARIO, DISTRITO DE SAN JERONIMO - CUSCO - CUSCO</t>
  </si>
  <si>
    <t>MEJORAMIENTO Y AMPLIACION DEL SERVICIO DE EDUCACIÓN SECUNDARIA EN I.E. 50814 DISTRITO DE SAN JERONIMO DE LA PROVINCIA DE CUSCO DEL DEPARTAMENTO DE CUSCO</t>
  </si>
  <si>
    <t>EDUCACIÓN SECUNDARIA</t>
  </si>
  <si>
    <t>LAMAY</t>
  </si>
  <si>
    <t>MUNICIPALIDAD DISTRITAL DE LAMAY</t>
  </si>
  <si>
    <t>MEJORAMIENTO DEL SERVICIOS DE ESPACIOS PÚBLICOS URBANOS EN LA PLAZA DE ARMAS DEL DISTRITO DE LAMAY DE LA PROVINCIA DE CALCA DEL DEPARTAMENTO DE CUSCO</t>
  </si>
  <si>
    <t>SATIPO</t>
  </si>
  <si>
    <t>RIO NEGRO</t>
  </si>
  <si>
    <t>MUNICIPALIDAD DISTRITAL DE RIO NEGRO</t>
  </si>
  <si>
    <t>MEJORAMIENTO DE LOS SERVICOS PUBLICOS DEL PALACIO MUNICIPAL DE RIO NEGRO EN EL DISTRITO DE RIO NEGRO DE LA PROVINCIA DE SATIPO DEL DEPARTAMENTO DE JUNIN.</t>
  </si>
  <si>
    <t>ANGARAES</t>
  </si>
  <si>
    <t>LIRCAY</t>
  </si>
  <si>
    <t xml:space="preserve">	2667360</t>
  </si>
  <si>
    <t>CREACION DEL SERVICIO DE ACCESIBILIDAD A LA ADQUISICIÓN DE PRODUCTOS DE PRIMERA NECESIDAD EN EL MERCADO CENTRAL DEL DISTRITO DE LIRCAY DE LA PROVINCIA DE ANGARAES DEL DEPARTAMENTO DE HUANCAVELICA</t>
  </si>
  <si>
    <t>MERCADO DE ABASTOS</t>
  </si>
  <si>
    <t>HUANCAYO</t>
  </si>
  <si>
    <t>CHILCA</t>
  </si>
  <si>
    <t xml:space="preserve">MUNICIPALIDAD DISTRITAL DE CHILCA </t>
  </si>
  <si>
    <t>MEJORAMIENTO DE LAS CONDICIONES FÍSICAS, TÉCNICAS Y OPERATIVAS DE LA MUNICIPALIDAD DISTRITAL DE CHILCA, DISTRITO DE CHILCA - PROVINCIA DE HUANCAYO - DEPARTAMENTO DE JUNIN</t>
  </si>
  <si>
    <t>2. Expediente Técnico, por etapas 
3. Ejecución de obra, bienes y servicios.
4. Recepción y liquidación.
5. Supervisión.</t>
  </si>
  <si>
    <t>ASCOPE</t>
  </si>
  <si>
    <t>RAZURI</t>
  </si>
  <si>
    <t>GN - FONDEPES</t>
  </si>
  <si>
    <t>MEJORAMIENTO DE LOS SERVICIOS INTERMEDIOS DE PESCA ARTESANAL EN EL DESEMBARCADERO PESQUERO ARTESANAL MALABRIGO DEL DISTRITO DE RAZURI DE LA PROVINCIA DE ASCOPE DEL DEPARTAMENTO DE LA LIBERTAD</t>
  </si>
  <si>
    <t>PESCA</t>
  </si>
  <si>
    <t>DESEMBARCADERO PESQUERO ARTESANAL</t>
  </si>
  <si>
    <t>SAN PEDRO DE CACHORA</t>
  </si>
  <si>
    <t>MEJORAMIENTO DEL SERVICIO EDUCATIVO DEL NIVEL INICIAL DE LAS INSTITUCIONES EDUCATIVAS N° 732 ANTABAMBA BAJA, N° 208 MICAELA BASTIDAS PUYUCAHUA, Y N° 30 DIVINO NIÑO JESUS EN LOS DISTRITOS DE TAMBURCO Y SAN PEDRO DE CACHORA DE LA PROVINCIA DE ABANCAY - DEPARTAMENTO DE APURIMAC</t>
  </si>
  <si>
    <t>MEJORAMIENTO DEL SERVICIO DE EDUCACIÓN INICIAL EN I.E. 1109 DISTRITO DE ABANCAY DE LA PROVINCIA DE ABANCAY DEL DEPARTAMENTO DE APURIMAC</t>
  </si>
  <si>
    <t>CAIRANI</t>
  </si>
  <si>
    <t>MEJORAMIENTO DEL SERVICIO DE AGUA POTABLE Y ALCANTARILLADO EN LOS C.P. YARABAMBA, CALACALA, ANCOCALA Y CAIRANI, DISTRITO DE CAIRANI - CANDARAVE - TACNA</t>
  </si>
  <si>
    <t>MEJORAMIENTO Y AMPLIACION DE LOS SERVICIOS DE SISTEMAS DE INFORMACION Y COMUNICACION EN LA SEDE CENTRAL DE LA UNSAAC, DISTRITO DE CUSCO - PROVINCIA DE CUSCO - DEPARTAMENTO DE CUSCO</t>
  </si>
  <si>
    <t>GESTIÓN INSTITUCIONAL EN EDUCACIÓN SUPERIOR UNIVERSITARIA</t>
  </si>
  <si>
    <t>MEJORAMIENTO DEL SERVICIO DE PROVISIÓN DE AGUA PARA RIEGO EN LAS SECCIONES DE RIEGO AMACHUMAÑA Y  TAZABAYA DEL   DISTRITO DE CANDARAVE DE LA PROVINCIA DE CANDARAVE DEL DEPARTAMENTO DE TACNA</t>
  </si>
  <si>
    <t>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t>
  </si>
  <si>
    <t>MEJORAMIENTO DEL SERVICIO DE AGUA POTABLE RURAL Y MEJORAMIENTO DEL SERVICIO DE ALCANTARILLADO U OTRAS FORMAS DE DISPOSICIÓN SANITARIA DE EXCRETAS EN LOCALIDAD DEL ANEXO DE YUCAMANI DEL   DISTRITO DE CANDARAVE DE LA PROVINCIA DE CANDARAVE DEL DEPARTAMENTO DE TACNA</t>
  </si>
  <si>
    <t>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t>
  </si>
  <si>
    <t>CURIBAYA</t>
  </si>
  <si>
    <t>MUNICIPALIDAD DISTRITAL DE CAMILACA</t>
  </si>
  <si>
    <t>MEJORAMIENTO DEL SISTEMA DE TRATAMIENTO DE AGUAS RESIDUALES DEL CENTRO POBLADO DE CURIBAYA DEL DISTRITO DE CURIBAYA - PROVINCIA DE CANDARAVE - DEPARTAMENTO DE TACNA</t>
  </si>
  <si>
    <t>LA ESPERANZA</t>
  </si>
  <si>
    <t>GOBIERNO REGIONAL DE LA LIBERTAD</t>
  </si>
  <si>
    <t>MEJORAMIENTO Y AMPLIACION DEL SERVICIO DE ATENCIÓN DE SALUD BÁSICOS EN BELLAVISTA  DE CENTRO POBLADO LA ESPERANZA DISTRITO DE LA ESPERANZA DE LA PROVINCIA DE TRUJILLO DEL DEPARTAMENTO DE LA LIBERTAD</t>
  </si>
  <si>
    <t>CONTRALMIRANTE VILLAR</t>
  </si>
  <si>
    <t>ZORRITOS</t>
  </si>
  <si>
    <t>MUNICIPALIDAD PROVINCIAL DE CONTRALMIRANTE VILLAR</t>
  </si>
  <si>
    <t>MEJORAMIENTO Y AMPLIACION DEL SERVICIO DE SEGURIDAD CIUDADANA LOCAL EN LA MUNICIPALIDAD PROVINCIAL DE CONTRALMIRANTE VILLAR DE CENTRO POBLADO ZORRITOS DISTRITO DE ZORRITOS DE LA PROVINCIA DE CONTRALMIRANTE VILLAR DEL DEPARTAMENTO DE TUMBES</t>
  </si>
  <si>
    <t>ZARUMILLA</t>
  </si>
  <si>
    <t>PAPAYAL</t>
  </si>
  <si>
    <t>MUNICIPALIDAD DISTRITAL DE PAPAYAL</t>
  </si>
  <si>
    <t>2684100 </t>
  </si>
  <si>
    <t>REPARACION DE POZO; ADQUISICION DE EQUIPO DE BOMBEO, MOTOR PRINCIPAL Y LÍNEA DE IMPULSIÓN; ADEMÁS DE OTROS ACTIVOS EN CINCUENTA Y TRES SISTEMAS DE RIEGO DISTRITO DE PAPAYAL, PROVINCIA ZARUMILLA, DEPARTAMENTO TUMBE</t>
  </si>
  <si>
    <t>CHUMBIVILCAS</t>
  </si>
  <si>
    <t>CHAMACA</t>
  </si>
  <si>
    <t>MUNICIPALIDAD DISTRITAL DE CHAMACA</t>
  </si>
  <si>
    <t>MEJORAMIENTO Y AMPLIACIÓN DEL SERVICIO DE EDUCACIÓN SECUNDARIA EN LA I.E. ANTONIO RAYMONDI DEL CENTRO POBLADO DE UCHUCARCCO ALTO, DISTRITO DE CHAMACA DE LA PROVINCIA DE CHUMBIVILCAS DEL DEPARTAMENTO DEL CUSCO</t>
  </si>
  <si>
    <t>MEJORAMIENTO Y AMPLIACION DEL SERVICIO DE ATENCIÓN DE SALUD BÁSICOS EN MANUEL AREVALO  DE CENTRO POBLADO LA ESPERANZA DISTRITO DE LA ESPERANZA DE LA PROVINCIA DE TRUJILLO DEL DEPARTAMENTO DE LA LIBERTAD</t>
  </si>
  <si>
    <t>CONSTRUCCION DE CENTRO DE INTERPRETACION, SENDERO Y ZONA DE CAMPAMENTO REMODELACION DE SENDERO ADEMÁS DE OTROS ACTIVOS EN EL(LA) SANTUARIO NACIONAL DE CALIPUY  DISTRITO DE SANTIAGO DE CHUCO, PROVINCIA SANTIAGO DE CHUCO, DEPARTAMENTO LA LIBERTAD</t>
  </si>
  <si>
    <t>GRAN CHIMU</t>
  </si>
  <si>
    <t>LUCMA</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</si>
  <si>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t>
  </si>
  <si>
    <t>MEJORAMIENTO Y AMPLIACION DE LOS SERVICIOS DE EDUCACIÓN INICIAL, PRIMARIA Y SECUNDARIA EN LA I.E. I.P.S.M N°16194 - NUEVA URBANIZACIÓN, DISTRITO DE BAGUA - PROVINCIA DE BAGUA - DEPARTAMENTO DE AMAZONAS</t>
  </si>
  <si>
    <t xml:space="preserve">EDUCACIÓN - EDUCACIÓN BÁSICA - EDUCACIÓN PRIMARIA	</t>
  </si>
  <si>
    <t>ACTIVIDAD</t>
  </si>
  <si>
    <t>DIAGNOSTICO</t>
  </si>
  <si>
    <t>ANDAHUAYLAS</t>
  </si>
  <si>
    <t>INTERVENCIÓN DE ACTIVIDADES DE CONSTRUCCIÓN DE VIVIENDAS RURALES EN EL DISTRITO DE SAN JERÓNIMO, PROVINCIA DE ANDAHUAYLAS – APURÍMAC</t>
  </si>
  <si>
    <t>VIVIENDA RURAL</t>
  </si>
  <si>
    <t>Expediente Ejecutivo. 
Ejecución física y supervisión.</t>
  </si>
  <si>
    <t>CASTROVIRREYNA</t>
  </si>
  <si>
    <t>AURAHUA</t>
  </si>
  <si>
    <t>INTERVENCIÓN DE ACTIVIDADES DE CONSTRUCCIÓN DE VIVIENDAS RURALES EN EL DISTRITO DE AURAHUA, PROVINCIA DE CASTROVIRREYNA – HUANCAVELICA</t>
  </si>
  <si>
    <t xml:space="preserve">AMBO, HUÁNUCO, LEONCIO PRADO, PUERTO INCA, PACHITEA, MARAÑÓN Y HUACAYBAMBA </t>
  </si>
  <si>
    <t>VARIOS</t>
  </si>
  <si>
    <t>INTERVENCIÓN DE ACTIVIDADES DE CONSTRUCCIÓN DE VIVIENDAS RURALES EN LAS PROVINCIAS AMBO, HUÁNUCO, LEONCIO PRADO, PUERTO INCA, PACHITEA, MARAÑÓN Y HUACAYBAMBA - HUÁNUCO</t>
  </si>
  <si>
    <t>DANIEL ALCIDES CARRION</t>
  </si>
  <si>
    <t>VILCABAMBA, YANAHUANCA</t>
  </si>
  <si>
    <t>INTERVENCIÓN DE ACTIVIDADES DE CONSTRUCCIÓN DE VIVIENDAS RURALES EN LOS DISTRITOS DE YANAHUANCA, VILCABAMBA, PROVINCIA DE DANIEL ALCIDES CARRIÓN - PASCO</t>
  </si>
  <si>
    <t>AMPLIACION DEL SERVICIO DE EDUCACIÓN SECUNDARIA EN LA I.E. 50037 DE CHIMPAHUAYLLA , DISTRITO DE SAN JERONIMO - CUSCO - CUSCO</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</si>
  <si>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</si>
  <si>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SANTA ANA</t>
  </si>
  <si>
    <t>MUNICIPALIDAD PROVINCIAL DE LA CONVENCION</t>
  </si>
  <si>
    <t>MEJORAMIENTO Y AMPLIACION DE LA CAPACIDAD OPERATIVA DEL SERVICIO DE SEGURIDAD CIUDADANA DEL DISTRITO DE SANTA ANA - PROVINCIA DE LA CONVENCION - DEPARTAMENTO DE CUSCO</t>
  </si>
  <si>
    <t>HUAYOPATA</t>
  </si>
  <si>
    <t>MUNICIPALIDAD DISTRITAL DE HUAYOPATA</t>
  </si>
  <si>
    <t>MEJORAMIENTO Y AMPLIACION DEL SERVICIO DE AGUA POTABLE RURAL Y MEJORAMIENTO Y AMPLIACION DEL SERVICIO DE ALCANTARILLADO U OTRAS FORMAS DE DISPOSICIÓN SANITARIA DE EXCRETAS EN YURACMAYO, IYAPE CHICO, IYAPE GRANDE, MESADA ALTO, BUENA VISTA, TABLAHUASI Y CHARKISACTAYOC DISTRITO DE HUAYOPATA DE LA PROVINCIA DE LA CONVENCION DEL DEPARTAMENTO DE CUSCO</t>
  </si>
  <si>
    <t>MEJORAMIENTO Y AMPLIACION DEL SERVICIO DE AGUA POTABLE RURAL Y MEJORAMIENTO Y AMPLIACION DEL SERVICIO DE ALCANTARILLADO U OTRAS FORMAS DE DISPOSICIÓN SANITARIA DE EXCRETAS EN CENTRO POBLADO DE SAN PABLO DISTRITO DE HUAYOPATA DE LA PROVINCIA DE LA CONVENCION DEL DEPARTAMENTO DE CUSCO</t>
  </si>
  <si>
    <t>MEJORAMIENTO Y AMPLIACION DEL SERVICIO DE AGUA POTABLE RURAL Y MEJORAMIENTO Y AMPLIACION DEL SERVICIO DE ALCANTARILLADO U OTRAS FORMAS DE DISPOSICIÓN SANITARIA DE EXCRETAS EN EL SECTOR DE INKATAMBO DISTRITO DE HUAYOPATA DE LA PROVINCIA DE LA CONVENCION DEL DEPARTAMENTO DE CUSCO</t>
  </si>
  <si>
    <t>MEJORAMIENTO Y AMPLIACION DEL SERVICIO DE AGUA POTABLE RURAL Y MEJORAMIENTO Y AMPLIACION DEL SERVICIO DE ALCANTARILLADO U OTRAS FORMAS DE DISPOSICIÓN SANITARIA DE EXCRETAS EN LOS SECTORES DE YANAYACO CHICO, TABLAHUASI, PEDREGAL Y CHOQUELLO HUANCA DEL DISTRITO DE HUAYOPATA DE LA PROVINCIA DE LA CONVENCION DEL DEPARTAMENTO DE CUSCO</t>
  </si>
  <si>
    <t xml:space="preserve">	CHULUCANAS</t>
  </si>
  <si>
    <t>GOBIERNO REGIONAL DE PIURA</t>
  </si>
  <si>
    <r>
      <t xml:space="preserve">MEJORAMIENTO DEL SERVICIO COMPLEMENTARIO AL TRANSPORTE TERRESTRE EN </t>
    </r>
    <r>
      <rPr>
        <u/>
        <sz val="10"/>
        <color theme="1"/>
        <rFont val="Aptos Narrow"/>
        <family val="2"/>
        <scheme val="minor"/>
      </rPr>
      <t>TERMINAL TERRESTRE DE CENTRO POBLADO CHULUCANAS</t>
    </r>
    <r>
      <rPr>
        <sz val="10"/>
        <color theme="1"/>
        <rFont val="Aptos Narrow"/>
        <family val="2"/>
        <scheme val="minor"/>
      </rPr>
      <t xml:space="preserve"> DISTRITO DE CHULUCANAS DE LA PROVINCIA DE MORROPON DEL DEPARTAMENTO DE PIURA</t>
    </r>
  </si>
  <si>
    <r>
      <t xml:space="preserve">MEJORAMIENTO Y AMPLIACION DEL SERVICIO DE ACCESIBILIDAD A LA ADQUISICIÓN DE PRODUCTOS DE PRIMERA NECESIDAD EN </t>
    </r>
    <r>
      <rPr>
        <u/>
        <sz val="10"/>
        <color theme="1"/>
        <rFont val="Aptos Narrow"/>
        <family val="2"/>
        <scheme val="minor"/>
      </rPr>
      <t xml:space="preserve">MERCADO DE ABASTOS SAN JOSÉ </t>
    </r>
    <r>
      <rPr>
        <sz val="10"/>
        <color theme="1"/>
        <rFont val="Aptos Narrow"/>
        <family val="2"/>
        <scheme val="minor"/>
      </rPr>
      <t>DISTRITO DE VEINTISEIS DE OCTUBRE DE LA PROVINCIA DE PIURA DEL DEPARTAMENTO DE PIURA</t>
    </r>
  </si>
  <si>
    <t>COMERCIO</t>
  </si>
  <si>
    <t>CATACAOS</t>
  </si>
  <si>
    <t>MEJORAMIENTO Y AMPLIACION DEL SERVICIO DE TRANSITABILIDAD VIAL INTERURBANA EN AV. PROGRESO (LAS CADENAS) – EMP. PE-1N (DV. CATACAOS) DE LA RUTA NACIONAL PE-1N J Y EL TRAMO: EMP. PE-1N (DV. CATACAOS) –PTE. INDEPENDENCIA DE LA RUTA NACIONAL PE-1N K DISTRITO DE CASTILLA Y DISTRITO DE CATACAOS DE LA PROVINCIA DE PIURA DEL DEPARTAMENTO DE PIURA</t>
  </si>
  <si>
    <t xml:space="preserve">CATACAOS	</t>
  </si>
  <si>
    <r>
      <t xml:space="preserve">MEJORAMIENTO Y AMPLIACION DEL SERVICIO DE TRANSITABILIDAD VIAL INTERURBANA EN EN RUTA N° PI-128 TRAYECTORIA: </t>
    </r>
    <r>
      <rPr>
        <u/>
        <sz val="10"/>
        <color theme="1"/>
        <rFont val="Aptos Narrow"/>
        <family val="2"/>
        <scheme val="minor"/>
      </rPr>
      <t>OVALO CÁCERES</t>
    </r>
    <r>
      <rPr>
        <sz val="10"/>
        <color theme="1"/>
        <rFont val="Aptos Narrow"/>
        <family val="2"/>
        <scheme val="minor"/>
      </rPr>
      <t xml:space="preserve"> - EMP PE-1N (LA LEGUA)-TRAMO CALLE LOS PINOS -EMP.PE-1N LA LEGUA, DISTRITO DE VEINTISEIS DE OCTUBRE Y DISTRITO DE CATACAOS DE LA PROVINCIA DE PIURA DEL DEPARTAMENTO DE PIURA</t>
    </r>
  </si>
  <si>
    <r>
      <t xml:space="preserve">MEJORAMIENTO Y AMPLIACION DEL SERVICIO DE TRANSITABILIDAD VIAL INTERURBANA EN RUTA N° PI-130 TRAYECTORIA: EMP. PE-1N J (EL CINCUENTA) - EMP. PE-1N R (CHULUCANAS) , </t>
    </r>
    <r>
      <rPr>
        <u/>
        <sz val="10"/>
        <color theme="1"/>
        <rFont val="Aptos Narrow"/>
        <family val="2"/>
        <scheme val="minor"/>
      </rPr>
      <t>TRAMO KM 50 HASTA PUENTE ÑÁCARA</t>
    </r>
    <r>
      <rPr>
        <sz val="10"/>
        <color theme="1"/>
        <rFont val="Aptos Narrow"/>
        <family val="2"/>
        <scheme val="minor"/>
      </rPr>
      <t xml:space="preserve"> DISTRITO DE CHULUCANAS DE LA PROVINCIA DE MORROPON DEL DEPARTAMENTO DE PIURA</t>
    </r>
  </si>
  <si>
    <t>TAMBO GRANDE</t>
  </si>
  <si>
    <t>MEJORAMIENTO DEL SERVICIO DE ACCESIBILIDAD A LA ADQUISICIÓN DE PRODUCTOS DE PRIMERA NECESIDAD EN MERCADO DE ABASTOS DISTRITO DE TAMBO GRANDE DE LA PROVINCIA DE PIURA DEL DEPARTAMENTO DE PIURA</t>
  </si>
  <si>
    <t>SALITRAL</t>
  </si>
  <si>
    <t>MUNICIPALIDAD DISTRITAL DE SALITRAL</t>
  </si>
  <si>
    <t>CONSTRUCCIÓN DE RED DE DISTRIBUCIÓN, CONEXIONES DOMICILIARIAS DE AGUA POTABLE, RED DE ALCANTARILLADO Y CONEXIÓN DOMICILIARIA DE ALCANTARILLADO; EN EL(LA) SISTEMA DE AGUA POTABLE Y ALCANTARILLADO EN EL CENTRO POBLADO SERRÁN, DISTRITO DE SALITRAL, PROVINCIA MORROPÓN, DEPARTAMENTO PIURA</t>
  </si>
  <si>
    <t>SAN ANTONIO DE PUTINA</t>
  </si>
  <si>
    <t>ANANNEA</t>
  </si>
  <si>
    <t>MUNICIPALIDAD DISTRITAL DE ANANEA</t>
  </si>
  <si>
    <t>MEJORAMIENTO DEL SERVICIO DE SEGURIDAD CIUDADANA LOCAL EN LA UNIDAD DE SEGURIDAD CIUDADANA DEL DISTRITO DE ANANEA DE LA PROVINCIA DE SAN ANTONIO DE PUTINA DEL DEPARTAMENTO DE PUNO</t>
  </si>
  <si>
    <t>UNIDADES ESPECIALIZADAS</t>
  </si>
  <si>
    <t>INSTALACION DEL LABORATORIO FORENSE DIGITAL PARA EL MEJORAMIENTO DEL SISTEMA CRIMINALISTICO NACIONAL -DIREJCRI PNP</t>
  </si>
  <si>
    <t xml:space="preserve">MEJORAMIENTO DEL SERVICIO DE INVESTIGACION POLICIAL DE LA OFICINA DE CRIMINALISTICA DE LA REGION POLICIAL LAMBAYEQUE EN EL MARCO DE LA IMPLEMENTACION DEL NUEVO CODIGO PROCESAL PENAL
</t>
  </si>
  <si>
    <t>ADQUISICION DE EQUIPO DE COMUNICACION, RADIO TRANSCEPTOR Y SOFTWARE; EN EL(LA) DEL SISTEMA DE TELELCOMUNICACIONES DE LAS UNIDADES POLICIALES DISTRITO DE CHICLAYO, PROVINCIA CHICLAYO, DEPARTAMENTO LAMBAYEQUE</t>
  </si>
  <si>
    <t>GN - INPE</t>
  </si>
  <si>
    <t>MEJORAMIENTO Y AMPLIACION DEL SERVICIO DE READAPTACIÓN SOCIAL DE LA POBLACIÓN PENAL EN EL ESTABLECIMIENTO PENITENCIARIO DE ICA - DISTRITO DE ICA - PROVINCIA DE ICA - REGIÓN ICA</t>
  </si>
  <si>
    <t>ESTABLECIMIENTOS PENITENCIARIOS</t>
  </si>
  <si>
    <t>HUANCHACO</t>
  </si>
  <si>
    <t>MEJORAMIENTO Y AMPLIACION DEL SERVICIO DE READAPTACION SOCIAL EN EL ESTABLECIMIENTO PENITENCIARIO DE TRUJILLO VARONES,  DISTRITO DE HUANCHACO - PROVINCIA DE TRUJILLO - DEPARTAMENTO DE LA LIBERTAD</t>
  </si>
  <si>
    <t>ESTABLECIMIENTO PENITENCIARIO</t>
  </si>
  <si>
    <t>TODOS</t>
  </si>
  <si>
    <t>MULDEP</t>
  </si>
  <si>
    <t>ADQUISICION DE VEHICULO PARA CONDUCCION Y TRASLADO DE INTERNOS; EN CINCUENTA Y CINCO DISTRITO DE - TODOS -, PROVINCIA - TODOS -, DEPARTAMENTO -MUL.DEP-</t>
  </si>
  <si>
    <t>JAUJA</t>
  </si>
  <si>
    <t>MEJORAMIENTO DEL SERVICIO DE READAPTACION SOCIAL EN EL ESTABLECIMIENTO PENITENCIARIO DE JAUJA, DISTRITO DE JAUJA, PROVINCIA DE JAUJA, DEPARTAMENTO DE JUNIN - ETAPA II (TALLERES)</t>
  </si>
  <si>
    <t>LAMPA</t>
  </si>
  <si>
    <t>REHABILITACION Y AMPLIACION DEL ESTABLECIMIENTO PENITENCIARIO DE LAMPA - ETAPA II (TALLERES)</t>
  </si>
  <si>
    <t>REHABILITACION INTEGRAL Y AMPLIACION DE LA CAPACIDAD DE ALBERGUE DEL ESTABLECIMIENTO PENITENCIARIO DE PUNO - ETAPA II (TALLERES)</t>
  </si>
  <si>
    <t>INSTALACION DEL SERVICIO DE READAPTACION SOCIAL EN EL NUEVO ESTABLECIMIENTO PENITENCIARIO DE BAGUA GRANDE EN EL CENTRO POBLADO DE JAHUANGA, DISTRITO DE BAGUA GRANDE, PROVINCIA DE UTCUBAMBA, DEPARTAMENTO DE AMAZONAS</t>
  </si>
  <si>
    <t>CASTILLO GRANDE</t>
  </si>
  <si>
    <t>CREACION DEL SERVICIO DE READAPTACIÓN SOCIAL EN EL ESTABLECIMIENTO PENITENCIARIO VENADO PAMPA,  DISTRITO DE CASTILLO GRANDE - PROVINCIA DE LEONCIO PRADO - DEPARTAMENTO DE HUANUCO</t>
  </si>
  <si>
    <t>MEJORAMIENTO DEL SERVICIO DE READAPTACIÓN SOCIAL EN EL ESTABLECIMIENTO DE ASISTENCIA POST PENITENCIARIA Y EJECUCIÓN DE PENAS LIMITATIVAS DE DERECHOS CALLAO EN EL  DISTRITO DE CALLAO - PROVINCIA CONSTITUCIONAL DEL CALLAO - DEPARTAMENTO DE CALLAO</t>
  </si>
  <si>
    <t>ESTABLECIMIENTO DE MEDIO LIBRE</t>
  </si>
  <si>
    <t>ADQUISICIÓN DE VEHÍCULO (ÓMNIBUS) PARA INTERVENCIÓN INMEDIATA DEL GRUPO DE OPERACIONES ESPECIALES (GOES) REGIONAL Y AGENTES DE SEGURIDAD; EN LOS EE.PP. A NIVEL NACIONAL</t>
  </si>
  <si>
    <t>ADQUISICIÓN DE SISTEMA DE INSPECCIÓN PENITENCIARIO</t>
  </si>
  <si>
    <t>ADQUISICIÓN DE EQUIPO DE SEGURIDAD DEL PERSONAL PENITENCIARIO</t>
  </si>
  <si>
    <t>AMPLIACIÓN DE LA CAPACIDAD DE ALBERGUE DEL ESTABLECIMIENTO PENITENCIARIO DE PIURA</t>
  </si>
  <si>
    <t>ANCÓN</t>
  </si>
  <si>
    <t>MEJORAMIENTO Y AMPLIACIÓN DEL SERVICIO READAPTACIÓN SOCIAL EN ESTABLECIMIENTO PENITENCIARIO DE RÉGIMEN CERRADO ESPECIAL ANCÓN I DE CENTRO POBLADO ANCÓN DISTRITO DE ANCÓN DE LA PROVINCIA DE LIMA DEL DEPARTAMENTO DE LIMA</t>
  </si>
  <si>
    <t>OPTIMIZACIÓN Y REPOSICIÓN DE SERVIDORES Y GABINETES DE COMUNICACIONES DEL CENTRO DE DATOS DEL MINJUSDH, DISTRITO DE MIRAFLORES DE LA PROVINCIA DE LIMA DEL DEPARTAMENTO DE LIMA</t>
  </si>
  <si>
    <t xml:space="preserve">MEJORAMIENTO DEL SERVICIO DE DEFENSA PÚBLICA Y ACCESO A LA JUSTICIA EN LA SEDE DE ICA, DISTRITO DE ICA, PROVINCIA DE ICA, DEPARTAMENTO DE ICA </t>
  </si>
  <si>
    <t>ADMINISTRACIÓN DE JUSTICIA</t>
  </si>
  <si>
    <t>MEJORAMIENTO DEL SERVICIO DE DEFENSA PÚBLICA Y ACCESO A LA JUSTICIA EN LA DIRECCIÓN DISTRITAL DE TACNA, DISTRITO DE TACNA DE LA PROVINCIA DE TACNA DEL DEPARTAMENTO DE TACNA</t>
  </si>
  <si>
    <t>MEJORAMIENTO DEL SERVICIO DE DEFENSA PÚBLICA Y ACCESO A LA JUSTICIA EN LA SEDE DE YURIMAGUAS DE ALTO AMAZONAS - LORETO</t>
  </si>
  <si>
    <t>MANANTAY</t>
  </si>
  <si>
    <t>MEJORAMIENTO DEL SERVICIO DE REINSERCIÓN SOCIAL AL ADOLESCENTE EN CONFLICTO CON LA LEY PENAL EN EL CENTRO JUVENIL DE DIAGNÓSTICO Y REHABILITACIÓN DE PUCALLPA, DISTRITO DE MANANTAY DE LA PROVINCIA DE CORONEL PORTILLO DEL DEPARTAMENTO DE UCAYALI</t>
  </si>
  <si>
    <t>EL TAMBO</t>
  </si>
  <si>
    <t>MEJORAMIENTO DEL SERVICIO DE REINSERCIÓN SOCIAL AL ADOLESCENTE EN CONFLICTO CON LA LEY PENAL EN EL CENTRO JUVENIL DE DIAGNÓSTICO Y REHABILITACIÓN EL TAMBO, DISTRITO DE EL TAMBO DE LA PROVINCIA DE HUANCAYO DEL DEPARTAMENTO DE JUNIN</t>
  </si>
  <si>
    <t>MEJORAMIENTO Y AMPLIACION DEL SERVICIO DE REINSERCIÓN SOCIAL AL ADOLESCENTE EN CONFLICTO CON LA LEY PENAL EN EL CENTRO JUVENIL DE SERVICIO DE ORIENTACIÓN AL ADOLESCENTE , CENTRO DE DIAGNOSTICO Y REHABILITACIÓN MIGUEL GRAU DISTRITO DE VEINTISEIS DE OCTUBRE DE LA PROVINCIA DE PIURA DEL DEPARTAMENTO DE PIURA</t>
  </si>
  <si>
    <t>MEJORAMIENTO DEL SERVICIO DE REINSERCIÓN SOCIAL AL ADOLESCENTE EN CONFLICTO CON LA LEY PENAL EN EL CENTRO JUVENIL DE DIAGNÓSTICO Y REHABILITACIÓN ALFONSO UGARTE, DISTRITO DE AREQUIPA DE LA PROVINCIA DE AREQUIPA DEL DEPARTAMENTO DE AREQUIPA</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</si>
  <si>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</si>
  <si>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</si>
  <si>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EDUCACION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</si>
  <si>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</si>
  <si>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</si>
  <si>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PISTAS Y VEREDAS</t>
  </si>
  <si>
    <t>PARIACOTO</t>
  </si>
  <si>
    <t>MUNICIPALIDAD DISTRITAL DE PARIACOTO</t>
  </si>
  <si>
    <t>CONSTRUCCION DE PUENTE PEATONAL; EN EL(LA) CAMINO DE HERRADURA DEL SECTOR CARAY CHICO DE LA LOCALIDAD TANTAHUAYUNCA DISTRITO DE PARIACOTO, PROVINCIA HUARAZ, DEPARTAMENTO ANCASH</t>
  </si>
  <si>
    <t>CAMINOS DE HERRADURA</t>
  </si>
  <si>
    <t>EL MOLINO</t>
  </si>
  <si>
    <t>GN - MINISTERIO DE CULTURA</t>
  </si>
  <si>
    <t>CREACION DE SERVICIOS CULTURALES PARA LA PARTICIPACIÓN DE LA POBLACIÓN EN LAS INDUSTRIAS CULTURALES Y LAS ARTES EN EL PARQUE CULTURAL BICENTENARIO EL MOLINO DEL DISTRITO DE CHACHAPOYAS - PROVINCIA DE CHACHAPOYAS - DEPARTAMENTO DE AMAZONAS.</t>
  </si>
  <si>
    <t>CREACION DE LOS SERVICIOS CULTURALES A TRAVÉS DEL 0PARQUE CULTURAL BICENTENARIO DISTRITO DE CAJAMARCA - PROVINCIA DE CAJAMARCA - DEPARTAMENTO DE CAJAMARCA</t>
  </si>
  <si>
    <t xml:space="preserve"> 
INFRAESTRUCTURA CULTURAL PÚBLICA PARA LA PARTICIPACIÓN DE LA POBLACIÓN EN LAS INDUSTRIAS CULTURALES Y LAS ARTES</t>
  </si>
  <si>
    <t>SAN BORJA</t>
  </si>
  <si>
    <t>ADQUISICION DE LUMINARIA, SISTEMA DE CONTROL Y MONITOREO, SISTEMA DE AUDIO Y VIDEO Y MOBILIARIO DE OTROS ACTIVOS COMPLEMENTARIOS; ADEMÁS DE OTROS ACTIVOS EN EL(LA) GRAN TEATRO NACIONAL AV. JAVIER PRADO ESTE 2465 DISTRITO DE SAN BORJA, PROVINCIA LIMA, DEPARTAMENTO LIMA</t>
  </si>
  <si>
    <t>MEJORAMIENTO DE LOS SERVICIOS BIBLIOTECARIOS Y CULTURALES Y EDUCATIVOS DE LA GRAN BIBLIOTECA PUBLICA DE LIMA – SEDE AV. ABANCAY DISTRITO DE LIMA - PROVINCIA DE LIMA - DEPARTAMENTO DE LIMA</t>
  </si>
  <si>
    <t>BIBLIOTECAS PÚBLICAS</t>
  </si>
  <si>
    <t>MEJORAMIENTO DEL SERVICIO DE INTERPRETACIÓN CULTURAL DEL MUSEO HISTÓRICO REGIONAL DEL CUSCO, EN LA CASA DE GARCILASO DE LA VEGA, DISTRITO DE CUSCO - PROVINCIA DE CUSCO - DEPARTAMENTO DE CUSCO </t>
  </si>
  <si>
    <t>INSTITUCIONES MUSEALES PÚBLICAS</t>
  </si>
  <si>
    <t>MEJORAMIENTO DE LOS SERVICIOS CULTURALES DEL PATRIMONIO HISTORICO Y CULTURAL EN LA DIRECCION DESCONCENTRADA DE CULTURA CUSCO, PROVINCIA DE CUSCO, DEPARTAMENTO DE CUSCO. </t>
  </si>
  <si>
    <t>FERREÑAFE</t>
  </si>
  <si>
    <t>PITIPO</t>
  </si>
  <si>
    <t>RECUPERACION DEL SERVICIO DE INTERPRETACIÓN CULTURAL EN LA ZONA ARQUEOLOGICA MONUMENTAL BATAN GRANDE (BOSQUE DE POMAC) DE CENTRO POBLADO BATAN GRANDE DISTRITO DE PITIPO DE LA PROVINCIA DE FERREÑAFE DEL DEPARTAMENTO DE LAMBAYEQUE</t>
  </si>
  <si>
    <t>MONUMENTO ARQUEOLÓGICO PREHISPÁNICO (MAP)</t>
  </si>
  <si>
    <t>NASCA</t>
  </si>
  <si>
    <t>EL INGENIO</t>
  </si>
  <si>
    <t>CREACION DE LOS SERVICIOS DE INTERPRETACION CULTURAL A TRAVES DE UN CENTRO DE INTERPRETACION DE LA LINEAS Y GEOGLIFOS DE NASCA Y PALPA DISTRITO DE EL INGENIO, PROVINCIA DE NASCA, DEPARTAMENTO DE ICA SAN JOSE Y LA PASCANA DEL DISTRITO DE EL INGENIO - PROVINCIA DE NASCA - DEPARTAMENTO DE ICA</t>
  </si>
  <si>
    <t>CHAVÍN DE HUANTAR</t>
  </si>
  <si>
    <t>MEJORAMIENTO Y AMPLIACIÓN DEL SERVICIO DE INTERPRETACIÓN CULTURAL EN MUSEO NACIONAL DISTRITO DE CHAVÍN DE HUANTAR DE  PROVINCIA DE HUARI DEL DEPARTAMENTO DE ANCASH</t>
  </si>
  <si>
    <t>SISTEMAS DE INFORMACIÓN DE GESTION DE PATRIMONIO CULTURAL, EN LA SEDE CENTRAL DEL MINISTERIO DE CULTURA Y SEDES DESCONCENTRADAS</t>
  </si>
  <si>
    <t>TIC</t>
  </si>
  <si>
    <t>SAN MARCOS</t>
  </si>
  <si>
    <t>MUNICIPALIDAD DISTRITAL DE SAN MARCOS</t>
  </si>
  <si>
    <t>CREACIÓN DEL SERVICIO DE TRANSITABILIDAD VIAL INTERURBANA EN EL MARGEN DEL RÍO MOSNA DISTRITO DE SAN MARCOS DE LA PROVINCIA DE HUARI DEL DEPARTAMENTO DE ANCASH</t>
  </si>
  <si>
    <t>MEJORAMIENTO Y AMPLIACIÓN DEL SERVICIO DE SEGURIDAD CIUDADANA EN EL DISTRITO DE SAN MARCOS, PROVINCIA DE HUARI, DEPARTAMENTO DE ÁNCASH</t>
  </si>
  <si>
    <t>CREACION DE LOS SERVICIOS DE PREVENCIÓN, PREPARACIÓN Y RESPUESTA A DESASTRES, INCENDIOS, EMERGENCIAS, RESCATES Y OTROS EN LA COMPAÑIA DE BOMBEROS DEL DISTRITO DE SAN MARCOS DE LA PROVINCIA DE HUARI DEL DEPARTAMENTO DE ANCASH</t>
  </si>
  <si>
    <t>HUAYLAS</t>
  </si>
  <si>
    <t>YURACMARCA</t>
  </si>
  <si>
    <t>MUNICIPALIDAD DISTRITAL DE YURACMARCA</t>
  </si>
  <si>
    <t>MEJORAMIENTO DEL SERVICIO DE AGUA PARA EL SISTEMA DE RIEGO A TRAVES DE LA CONSTRUCCION DE UN RESERVORIO CON GEOMENBRANA EN EL SECTOR LAGUNA DEL CASERIO DE PACHMA, DISTRITO DE YURACMARCA - PROVINCIA DE HUAYLAS - DEPARTAMENTO DE ANCASH</t>
  </si>
  <si>
    <t>MEJORAMIENTO DEL SERVICIOS DE ESPACIOS PÚBLICOS URBANOS EN LA PLAZA DE ARMAS DEL DISTRITO DE YURACMARCA DE LA PROVINCIA DE HUAYLAS DEL DEPARTAMENTO DE ANCASH</t>
  </si>
  <si>
    <t>SAN MIGUEL</t>
  </si>
  <si>
    <t>GN - MIMP</t>
  </si>
  <si>
    <t>CREACION CENTRO DE ATENCIÓN RESIDENCIAL PARA PERSONAS ADULTAS MAYORES EN CONDICIONES DE POBREZA, POBREZA EXTREMA Y VULNERABILIDAD "FELICIDAD" SAN MIGUEL DEL DISTRITO DE SAN MIGUEL - PROVINCIA DE LIMA - DEPARTAMENTO DE LIMA</t>
  </si>
  <si>
    <t>CENTRO DE ATENCIÓN RESIDENCIAL PARA PERSONAS ADULTAS MAYORES (CARPAM)</t>
  </si>
  <si>
    <t>CHACLACAYO</t>
  </si>
  <si>
    <t>MEJORAMIENTO Y AMPLIACION DEL SERVICIO DE ATENCIÓN Y PROMOCIÓN DE LAS FAMILIAS EN CENTRO DE DESARROLLO INTEGRAL DE LA FAMILIA LAS DALIAS DE CENTRO POBLADO CHACLACAYO DISTRITO DE CHACLACAYO DE LA PROVINCIA DE LIMA DEL DEPARTAMENTO DE LIMA</t>
  </si>
  <si>
    <t>CENTRO DE DESARROLLO INTEGRAL DE LA FAMILIA (CEDIF)</t>
  </si>
  <si>
    <t>VILLA EL SALVADOR</t>
  </si>
  <si>
    <t>MEJORAMIENTO Y AMPLIACION DE LOS SERVICIOS DEL CENTRO DE DESARROLLO INTEGRAL DE LA FAMILIA SAN JUDAS TADEO VILLA EL SALVADOR DEL DISTRITO DE VILLA EL SALVADOR - PROVINCIA DE LIMA - DEPARTAMENTO DE LIMA</t>
  </si>
  <si>
    <t>RUPA-RUPA</t>
  </si>
  <si>
    <t>MEJORAMIENTO Y AMPLIACION DEL SERVICIO DE PROTECCIÓN INTEGRAL A NIÑAS, NIÑOS Y ADOLESCENTES SIN CUIDADOS PARENTALES O EN RIESGO DE PERDERLOS EN CENTRO DE ACOGIDA RESIDENCIAL SANTA TERESITA DEL NIÑO DISTRITO DE RUPA-RUPA DE LA PROVINCIA DE LEONCIO PRADO DEL DEPARTAMENTO DE HUANUCO</t>
  </si>
  <si>
    <t>CENTRO DE ACOGIDA RESIDENCIAL (CAR)</t>
  </si>
  <si>
    <t>AIJA</t>
  </si>
  <si>
    <t>CORIS</t>
  </si>
  <si>
    <t>MUNICIPALIDAD DISTRITAL DE CORIS</t>
  </si>
  <si>
    <t>MEJORAMIENTO Y AMPLIACIÓN DE LOS SERVICIOS OPERATIVOS O MISIONALES INSTITUCIONALES EN EL PALACIO MUNICIPAL DEL DISTRITO DE CORIS DE LA PROVINCIA DE AIJA DEL DEPARTAMENTO DE ANCASH</t>
  </si>
  <si>
    <t>MEJORAMIENTO DEL SERVICIO DE MOVILIDAD URBANA EN EL PSJE. LADISLAO MEZA DEL BARRIO JOSÉ OLAYA DISTRITO DE HUARAZ DE LA PROVINCIA DE HUARAZ DEL DEPARTAMENTO DE ANCASH</t>
  </si>
  <si>
    <t>SIHUAS</t>
  </si>
  <si>
    <t>SICSIBAMBA</t>
  </si>
  <si>
    <t>MUNICIPALIDAD DISTRITAL DE SICSIBAMBA</t>
  </si>
  <si>
    <t>CREACION DEL SISTEMA DE RIEGO Y CONSTRUCCIÓN DE UN RESERVORIO DE AGUA PARA RIEGO EN LA LOCALIDAD DE PURUPURO DISTRITO DE SICSIBAMBA - PROVINCIA DE SIHUAS - DEPARTAMENTO DE ANCASH</t>
  </si>
  <si>
    <t>INFRAESTRCTURA DE RIEGO</t>
  </si>
  <si>
    <t>HUAYLLAPAMPA</t>
  </si>
  <si>
    <t>MUNICIAPALIDAD DISTRITAL DE HUAYLLAPAMPA</t>
  </si>
  <si>
    <t>MEJORAMIENTO DE LOS SERVICIOS OPERATIVOS Y MISIONALES INSTITUCIONALES EN EL POOL DE MAQUINARIAS DE LA MUNICIPALIDAD DISTRITAL DE HUAYLLAPAMPA DISTRITO DE HUAYLLAPAMPA DE LA PROVINCIA DE RECUAY DEL DEPARTAMENTO DE ANCASH</t>
  </si>
  <si>
    <t>GOBIERNO REGIONAL LA LIBERTAD</t>
  </si>
  <si>
    <t>CONSTRUCCION DE RESONANCIA MAGNÉTICA; ADQUISICION DE RESONADOR MAGNETICO, EQUIPO ECOGRAFO Y EQUIPO DE RAYOS X DIGITAL; EN EL(LA) REGIONAL DOCENTE DE TRUJILLO DISTRITO DE TRUJILLO, PROVINCIA TRUJILLO, DEPARTAMENTO LA LIBERTAD</t>
  </si>
  <si>
    <t>CONSTRUCCION DE RESONANCIA MAGNÉTICA; ADQUISICION DE RESONADOR MAGNETICO; EN EL(LA) HOSPITAL BELEN DE TRUJILLO DISTRITO DE TRUJILLO, PROVINCIA TRUJILLO, DEPARTAMENTO LA LIBERTAD</t>
  </si>
  <si>
    <t>MEJORAMIENTO DEL SERVICIO DE EDUCACIÓN SECUNDARIA EN I.E. NUESTRO SEÑOR DE LA MISERICORDIA DISTRITO DE LUCMA DE LA PROVINCIA DE GRAN CHIMU DEL DEPARTAMENTO DE LA LIBERTAD</t>
  </si>
  <si>
    <t>MEJORAMIENTO DEL SERVICIO DE ATENCIÓN DE SALUD BÁSICOS EN LUCMA DE CENTRO POBLADO LUCMA DISTRITO DE LUCMA DE LA PROVINCIA DE GRAN CHIMU DEL DEPARTAMENTO DE LA LIBERTAD</t>
  </si>
  <si>
    <t>CORONEL CASTAÑEDA</t>
  </si>
  <si>
    <t>MEJORAMIENTO DEL SERVICIO DE EDUCACION PRIMARIA Y SERVICIO DE EDUCACIÓN SECUNDARIA EN I.E. 80521 MANUEL ENCARNACION SAAVEDRA GELDRES DISTRITO DE SANTIAGO DE CHUCO DE LA PROVINCIA DE SANTIAGO DE CHUCO DEL DEPARTAMENTO DE LA LIBERTAD</t>
  </si>
  <si>
    <t>LAREDO</t>
  </si>
  <si>
    <t>MEJORAMIENTO Y AMPLIACION DEL SERVICIO DE AGUA POTABLE RURAL Y MEJORAMIENTO Y AMPLIACION DEL SERVICIO DE ALCANTARILLADO U OTRAS FORMAS DE DISPOSICIÓN SANITARIA DE EXCRETAS EN 10 UNIDADES PRODUCTORAS 10 CENTROS POBLADOS DISTRITO DE LAREDO DE LA PROVINCIA DE TRUJILLO DEL DEPARTAMENTO DE LA LIBERTAD</t>
  </si>
  <si>
    <t>VIRÚ</t>
  </si>
  <si>
    <t>MEJORAMIENTO DEL SERVICIO DE EDUCACIÓN INICIAL, SERVICIO DE EDUCACION PRIMARIA Y SERVICIO DE EDUCACIÓN SECUNDARIA EN I.E. VIRU DISTRITO DE VIRU DE LA PROVINCIA DE VIRU DEL DEPARTAMENTO DE LA LIBERTAD.</t>
  </si>
  <si>
    <t>MEJORAMIENTO Y AMPLIACION DEL SERVICIO DE ATENCIÓN DE SALUD BÁSICOS EN MANUEL AREVALO DE CENTRO POBLADO LA ESPERANZA DISTRITO DE LA ESPERANZA DE LA PROVINCIA DE TRUJILLO DEL DEPARTAMENTO DE LA LIBERTAD</t>
  </si>
  <si>
    <t>PATAZ</t>
  </si>
  <si>
    <t>HUANCASPATA</t>
  </si>
  <si>
    <t>MUNICIPALIDAD DISTRITAL HUANCASPATA</t>
  </si>
  <si>
    <t>MEJORAMIENTO Y AMPLIACIÓN DEL SERVICIO DE AGUA POTABLE Y ALCANTARILLADO DEL CENTRO POBLADO DE HUANCASPATA, DISTRITO DE HUANCASPATA, PROVINCIA DE PATAZ, DEPARTAMENTO DE LA LIBERTAD</t>
  </si>
  <si>
    <t>JAZAN</t>
  </si>
  <si>
    <t>MEJORAMIENTO Y CONVERSION DE LA CAPACIDAD RESOLUTIVA DE LOS SERVICIOS DE SALUD DEL CENTRO DE SALUD PEDRO RUIZ GALLO EN HOSPITAL REFERENCIAL, RED DE SALUD CHACHAPOYAS - AMAZONAS</t>
  </si>
  <si>
    <t>SALUD Y SANEAMIENTO</t>
  </si>
  <si>
    <t>*Actualización al: 23 Junio</t>
  </si>
  <si>
    <t>1/.Relación de Proyectos remitidos por las Entidades Públicas con proyectos en búsqueda de Empresas financistas.</t>
  </si>
  <si>
    <t>2/.Fase OXI:</t>
  </si>
  <si>
    <t>Con Informe Previo: Listos para Convocar a Proceso de Selección.</t>
  </si>
  <si>
    <t>En Actos Previos: Proyecto Priorizado y Comité Especial en preparación de requisitos para solicitar el Informe Previo a la CGR.</t>
  </si>
  <si>
    <t>Priorizado: Con Acuerdo de Consejo y/o Resolución Ministerial que aprueba la priorización del proyecto y designa al Comité Especial.</t>
  </si>
  <si>
    <t>Por Priorizar: Proyectos identificados por las Endidades Públicas para su realización mediante OXI</t>
  </si>
  <si>
    <t>Idea: Proyectos con voluntad política que pueden ser formulados por la entidad pública o como iniciativa privada.</t>
  </si>
  <si>
    <t>MEJORAMIENTO  DEL SERVICIO DE GESTION INSTITUCIONAL EN EDUCACIÓN SUPERIOR UNIVERSITARIA EN DIRECCION DE REGISTRO MATRICULA Y ESTADISTICA* DISTRITO DE ICA DE LA PROVINCIA DE ICA DEL DEPARTAMENTO DE ICA</t>
  </si>
  <si>
    <t>NACIONAL</t>
  </si>
  <si>
    <t xml:space="preserve">
1. Ejecución física.
3. Supervisión.
4. Liquidación</t>
  </si>
  <si>
    <t>TOURNAVISTA</t>
  </si>
  <si>
    <t xml:space="preserve">	MEJORAMIENTO DE LOS SERVICIOS DE TRANSITABILIDAD DE LOS CAMINOS VECINALES TRAMO: EMP. PE-5N (MACUYA) - PARAÍSO VERDE DE CASHIBO - EMP. HU-963, DEL DISTRITO DE TOURNAVISTA - PROVINCIA DE PUERTO INCA - DEPARTAMENTO DE HUANUCO</t>
  </si>
  <si>
    <t>TRANSPORTES Y COMUNICACIONES</t>
  </si>
  <si>
    <t>1. Expediente Técnico.
2. Ejecución física.
3. Liquidación
4 Supervisión.</t>
  </si>
  <si>
    <t>CONSTRUCCIÓN C.V. YANAJANCA - PARAÍSO. TRAMO LA PERLA - 03 DE MAYO</t>
  </si>
  <si>
    <t>CAMINOS  RURALES</t>
  </si>
  <si>
    <t>.
1. Ejecución física.
2. Liquidación
3 Supervisión.</t>
  </si>
  <si>
    <t>APARICIO POMARES</t>
  </si>
  <si>
    <t xml:space="preserve">	MEJORAMIENTO DEL SERVICIO DE TRANSITABILIDAD DEL CAMINO VECINAL SACAPAMPA-CHUPAN DEL DISTRITO DE APARICIO POMARES - PROVINCIA DE YAROWILCA - DEPARTAMENTO DE HUANUCO</t>
  </si>
  <si>
    <t>1. Expediente Técnico
2. Ejecución física.
3. Liquidación
4 Supervisión.</t>
  </si>
  <si>
    <t>SANTA MARIA DEL VALLE</t>
  </si>
  <si>
    <t xml:space="preserve">	MEJORAMIENTO Y AMPLIACION DEL SERVICIO DE EDUCACIÓN PRIMARIA DE LA INSTITUCIÓN EDUCATIVA N° 33065 DEL CENTRO POBLADO DE PACRO YUNCAN DEL DISTRITO DE SANTA MARIA DEL VALLE - PROVINCIA DE HUANUCO - DEPARTAMENTO DE HUANUCO</t>
  </si>
  <si>
    <t>1. Ejecución física.
2. Liquidación
3 Supervisión.</t>
  </si>
  <si>
    <t xml:space="preserve">	AMPLIACION Y MEJORAMIENTO DE LA OFERTA DE LOS SERVICIOS EDUCATIVOS EN LA INSTITUCION EDUCATIVA INICIAL N 389 Y PRIMARIA N 32002 VIRGEN DEL CARMEN DEL DISTRITO DE HUANUCO, PROVINCIA DE HUANUCO - HUANUCO</t>
  </si>
  <si>
    <t xml:space="preserve">	MEJORAMIENTO Y AMPLIACION DEL SERVICIO DE EDUCACION PRIMARIA Y SERVICIO DE EDUCACIÓN SECUNDARIA EN I.E. EL AMAUTA JOSE CARLOS MARIATEGUI DE CENTRO POBLADO PAUCARBAMBA DISTRITO DE AMARILIS DE LA PROVINCIA DE HUANUCO DEL DEPARTAMENTO DE HUANUCO</t>
  </si>
  <si>
    <t xml:space="preserve">	MEJORAMIENTO, AMPLIACION DEL SERVICIO EDUCATIVO DE LA I.E. JUANA MORENO - DISTRITO DE HUANUCO, PROVINCIA DE HUANUCO - HUANUCO</t>
  </si>
  <si>
    <t>MEJORAMIENTO DE LOS SERVICIOS DE EDUCACION SECUNDARIA EN EL COLEGIO NACIONAL CESAR VALLEJO DE PAUCARBAMBA, DISTRITO DE AMARILIS - HUANUCO - HUANUCO</t>
  </si>
  <si>
    <t xml:space="preserve">	MEJORAMIENTO Y AMPLIACION DE LOS SERVICIOS EDUCATIVOS DE LA INSTITUCION EDUCATIVA N° 32046 DANIEL ALOMIA ROBLES DE HUANUCO DEL DISTRITO DE HUANUCO - PROVINCIA DE HUANUCO - DEPARTAMENTO DE HUANUCO</t>
  </si>
  <si>
    <t>EDUCACION PRIMARIA</t>
  </si>
  <si>
    <t xml:space="preserve">	MEJORAMIENTO Y AMPLIACION DEL SERVICIO DE EDUCACIÓN INICIAL, SERVICIO DE EDUCACION PRIMARIA Y SERVICIO DE EDUCACIÓN SECUNDARIA EN I.E. MARISCAL CACERES DE CENTRO POBLADO PAUCARBAMBA DISTRITO DE AMARILIS DE LA PROVINCIA DE HUANUCO DEL DEPARTAMENTO DE HUANUCO</t>
  </si>
  <si>
    <t>RONDOS</t>
  </si>
  <si>
    <t xml:space="preserve">	MEJORAMIENTO DE OFERTA DEL SERVICIO EDUCATIVO EN LA INSTITUCIÓN EDUCATIVA INTEGRADO ISCOPAMPA, CENTRO POBLADO DE ISCOPAMPA, DISTRITO RONDOS,, PROVINCIA DE LAURICOCHA - HUANUCO</t>
  </si>
  <si>
    <t>CHAGLLA</t>
  </si>
  <si>
    <t>MEJORAMIENTO Y AMPLIACION DEL SERVICIO DE EDUCACION DE LA INSTITUCION EDUCATIVA N° 32716 DEL CENTRO POBLADO DE CHINCHAVITO DEL DISTRITO DE CHAGLLA - PROVINCIA DE PACHITEA - DEPARTAMENTO DE HUANUCO</t>
  </si>
  <si>
    <t xml:space="preserve">	CREACION DEL SERVICIO DE POLIDEPORTIVO EN EL CENTRO POBLADO DE CHINCHOPAMPA DEL DISTRITO DE CHAGLLA - PROVINCIA DE PACHITEA - DEPARTAMENTO DE HUANUCO</t>
  </si>
  <si>
    <t>HUAYCABAMBA</t>
  </si>
  <si>
    <t>AMPLIACION Y EQUIPAMIENTO DE AULAS, AUDITORIO Y LOSA DEPORTIVA DEL COMPLEJO EDUCATIVO SANTIAGO ANTUNEZ DE MAYOLO DISTRITO DE HUACAYBAMBA, PROVINCIA DE HUACAYBAMBA - HUANUCO</t>
  </si>
  <si>
    <t>EDUCACIÓN BASICA</t>
  </si>
  <si>
    <t>RECUPERACION DE LOS SERVICIOS EDUCATIVOS DE LA I.E. N 33079 JAVIER HERAUD PEREZ EN EL AA.HH. SAN LUIS SECTOR 5, DISTRITO DE AMARILIS - HUANUCO - HUANUCO</t>
  </si>
  <si>
    <t xml:space="preserve">	MEJORAMIENTO DE LA PRESTACIÓN DE SERVICIO EDUCATIVO EN EL NIVEL INICIAL, PRIMARIA Y SECUNDARIA DE LA I.E N° 32483 RICARDO PALMA SORIANO- TINGO MARIA DEL DISTRITO DE RUPA-RUPA - PROVINCIA DE LEONCIO PRADO - DEPARTAMENTO DE HUANUCO</t>
  </si>
  <si>
    <t>MEJORAMIENTO Y AMPLIACION DEL SERVICIO DE ATENCIÓN DE SALUD BÁSICOS EN RACUAY DE CENTRO POBLADO RACUAY DISTRITO DE RIPAN DE LA PROVINCIA DE DOS DE MAYO DEL DEPARTAMENTO DE HUANUCO</t>
  </si>
  <si>
    <t>YUYAPICHIS</t>
  </si>
  <si>
    <t>MEJORAMIENTO Y AMPLIACION DE LOS SERVICIOS EDUCATIVOS DE LOS NIVELES PRIMARIA Y SECUNDARIA EN LA I.E. AUGUSTO DURAND DE LA LOCALIDAD DE LLULLAPICHIS, DISTRITO DE YUYAPICHIS - PUERTO INCA - HUANUCO</t>
  </si>
  <si>
    <t>CHAVINILLO</t>
  </si>
  <si>
    <t xml:space="preserve">	CREACION Y MEJORAMIENTO DEL CAMINO VECINAL CASCON-VISTA ALEGRE DE TAKAJ - RIO SAN JUAN-CHAVINILLO-PILCOCANCHA, DISTRITO DE CHAVINILLO - PROVINCIA DE YAROWILCA - REGIÓN HUANUCO</t>
  </si>
  <si>
    <t>PAMPAMARCA</t>
  </si>
  <si>
    <t>INSTALACION DE LOS SERVICIOS DE SALUD DE PRIMER NIVEL DE COMPLEJIDAD I-1 EN EL CENTRO POBLADO DE CRUZPAMPA, DISTRITO DE PAMPAMARCA - YAROWILCA - HUANUCO</t>
  </si>
  <si>
    <t>CREACION DEL SERVICIO DE AGUA, PARA EL SISTEMA DE RIEGO EN LOS SECTORES SAN MIGUEL, AGUAS VERDES, NARANJOS Y FIDILLAS, C.P ESPITAL DEL DISTRITO DE BAGUA - PROVINCIA DE BAGUA - DEPARTAMENTO DE AMAZONAS</t>
  </si>
  <si>
    <t>1. Estudio de Preinversión/ Ficha técnica. 
2. Expediente Técnico.
3. Ejecución de obra, bienes y servicios.
4. Supervisión.
5. Liquidación</t>
  </si>
  <si>
    <t>1. Actualización de Expediente Técnico.
2. Ejecución de obra, bienes y servicios.
3. Supervisión.
4. Liquidación</t>
  </si>
  <si>
    <t>FICHA TÉCNICA</t>
  </si>
  <si>
    <t>1. Elaboración de Expediente Técnico.
2. Ejecución de obra, bienes y servicios.
3. Supervisión.
4. Liquidación</t>
  </si>
  <si>
    <t>1. Ejecución de obra, bienes y servicios.
2. Supervisión.
3. Liquidación</t>
  </si>
  <si>
    <t>FASE 0: PROMOCION</t>
  </si>
  <si>
    <t>1. Ejecución de obra, bienes y servicios.
2. Supervisión.
3. Liquidación.</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</si>
  <si>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</si>
  <si>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</si>
  <si>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 xml:space="preserve">EDUCACIÓN </t>
  </si>
  <si>
    <t>MEJORAMIENTO Y AMPLIACION DEL SERVICIO DE EDUCACION INICIAL, PRIMARIA Y SECUNDARIA EN LA I.E. ALEJANDRO CUSSIANOVICH VILLARAN DISTRITO DE BAGUA GRANDE - PROVINCIA DE UTCUBAMBA - DEPARTAMENTO DE AMAZONAS</t>
  </si>
  <si>
    <t>CREACION DE LOS SERVICIOS DE PROTECCIÓN EN RIBERAS DE RÍO VULNERABLES ANTE EL PELIGRO EN DEFENSA RIBEREÑA PUENTE CAJARURO DISTRITO DE CAJARURO DE LA PROVINCIA DE UTCUBAMBA DEL DEPARTAMENTO DE AMAZONAS</t>
  </si>
  <si>
    <t>MEJORAMIENTO DEL SERVICIO DE PRÁCTICA DEPORTIVA Y/O RECREATIVA EN EL CASERIO LLUNCHICATE, CASERIO SANTA CRUZ DE BUENA VISTA, CASERIO MANDINGAS ALTO Y CASERIO LA LIBERTAD, DISTRITO DE CAJARURO DE LA PROVINCIA DE UTCUBAMBA DEL DEPARTAMENTO DE AMAZONAS</t>
  </si>
  <si>
    <t xml:space="preserve">CULTURA Y DEPORTE - DEPORTES </t>
  </si>
  <si>
    <t>INFRAESTRUCTURA DEPORTIVA Y RECREATIVA</t>
  </si>
  <si>
    <t>MOLINOPAMPA</t>
  </si>
  <si>
    <t>CREACION DEL SERVICIO DE TRANSITABILIDAD VIAL INTERURBANA EN EL CAMINO VECINAL SANTA ROSA Y CASERÍO LA RAMADA DISTRITO DE MOLINOPAMPA DE LA PROVINCIA DE CHACHAPOYAS DEL DEPARTAMENTO DE AMAZONAS</t>
  </si>
  <si>
    <t>EXPEDIENTE O DOCUMENTO EQUIVALENTE</t>
  </si>
  <si>
    <t>REMODELACION DE TELECONSULTORIO; EN OCHENTA Y SEIS ESTABLECIMIENTOS DE SALUD I.2, ESTABLECIMIENTOS DE SALUD I.3, ESTABLECIMIENTOS DE SALUD I.1 A NIVEL DEPARTAMENTAL (AMAZONAS)</t>
  </si>
  <si>
    <t>ATENCION MEDICA BASICA</t>
  </si>
  <si>
    <t>JALCA</t>
  </si>
  <si>
    <t>CREACION DEL SERVICIO DE TRÁNSITO PEATONAL INTERURBANO O RURAL EN LA TROCHA CARROZABLE EL TRIUNFO- CAMPO SANTO Y NUEVA ESPERANZA DISTRITO DE LA JALCA - PROVINCIA DE CHACHAPOYAS - DEPARTAMENTO DE AMAZONAS</t>
  </si>
  <si>
    <t xml:space="preserve">TRANSPORTE </t>
  </si>
  <si>
    <t>EL MILAGRO</t>
  </si>
  <si>
    <t>CREACION DEL SERVICIO DE TRANSITABILIDAD VIAL INTERURBANA EN EL TRAMO DE HUARANGOPAMPA HASTA LA VERSALLA DISTRITO DE EL MILAGRO DE LA PROVINCIA DE UTCUBAMBA DEL DEPARTAMENTO DE AMAZONAS</t>
  </si>
  <si>
    <t xml:space="preserve">TRANSPORTE 	</t>
  </si>
  <si>
    <t>TRANSPORTE TERRESTRE - VÍAS DEPARTAMENTALES</t>
  </si>
  <si>
    <t>CREACION DEL SERVICIO DE TRANSITABILIDAD VIAL INTERURBANA EN ENTRE LA COMUNIDAD NATIVA DE WAWAS Y LA COMUNIDAD CHAYU ATUMSAMU DISTRITO DE IMAZA DE LA PROVINCIA DE BAGUA DEL DEPARTAMENTO DE AMAZONAS</t>
  </si>
  <si>
    <t xml:space="preserve">TRANSPORTE - TRANSPORTE TERRESTRE - VÍAS VECINALES	</t>
  </si>
  <si>
    <t>MEJORAMIENTO Y AMPLIACION DE LOS SERVICIOS OPERATIVOS O MISIONALES INSTITUCIONALES EN LA CAPACIDAD OPERATIVA DEL POOL DE MAQUINARIA DE LA DIRECCIÓN REGIONAL DE TRANSPORTE Y COMUNICACIONES AMAZONAS, DISTRITO DE CHACHAPOYAS DE LA PROVINCIA DE CHACHAPOYAS DEL DEPARTAMENTO DE AMAZONAS</t>
  </si>
  <si>
    <t xml:space="preserve"> GESTIÓN - INFRAESTRUCTURA Y EQUIPAMIENTO	</t>
  </si>
  <si>
    <t>ADQUISICION DE RODILLO LISO VIBRATORIO; EN EL(LA) SUB GERENCIA DE OBRAS Y MAQUINARIA PESADA DISTRITO DE CHACHAPOYAS, PROVINCIA CHACHAPOYAS, DEPARTAMENTO AMAZONAS</t>
  </si>
  <si>
    <t xml:space="preserve">PLANEAMIENTO, GESTIÓN Y RESERVA DE CONTINGENCIA	</t>
  </si>
  <si>
    <t>GESTIÓN - INFRAESTRUCTURA Y EQUIPAMIENTO</t>
  </si>
  <si>
    <t>ADQUISICION DE MOTONIVELADORA; EN EL(LA) SUB GERENCIA DE OBRAS Y MAQUINARIA PESADA DISTRITO DE CHACHAPOYAS, PROVINCIA CHACHAPOYAS, DEPARTAMENTO AMAZONAS</t>
  </si>
  <si>
    <t>MEJORAMIENTO DEL SERVICIO AEROPORTUARIO DE PASAJEROS Y CARGA EN EL , AERODROMO EL VALOR DE CENTRO POBLADO VALOR DISTRITO DE EL MILAGRO DE LA PROVINCIA DE UTCUBAMBA DEL DEPARTAMENTO DE AMAZONAS</t>
  </si>
  <si>
    <t xml:space="preserve">TRANSPORTE - TRANSPORTE AÉREO 	</t>
  </si>
  <si>
    <t>INFRAESTRUCTURA AEROPORTUARIA</t>
  </si>
  <si>
    <t>MEJORAMIENTO Y AMPLIACION DE LOS SERVICIOS OPERATIVOS O MISIONALES INSTITUCIONALES EN DIRECCION REGIONAL DE SALUD AMAZONAS , CDCDC DISTRITO DE CHACHAPOYAS DE LA PROVINCIA DE CHACHAPOYAS DEL DEPARTAMENTO DE AMAZONAS</t>
  </si>
  <si>
    <t xml:space="preserve">PLANEAMIENTO, GESTIÓN Y RESERVA DE CONTINGENCIA - GESTIÓN - </t>
  </si>
  <si>
    <t xml:space="preserve">INFRAESTRUCTURA Y EQUIPAMIENTO	</t>
  </si>
  <si>
    <t>CREACION DE LOS SERVICIOS DE PROTECCIÓN EN RIBERAS DE RÍO VULNERABLES ANTE EL PELIGRO EN EL CASERIO PUERTO NARANJITOS EN EL MARGEN DERECHO DEL RIO UTCUBAMBA  DE CENTRO POBLADO PUERTO NARANJITOS DISTRITO DE JAMALCA DE LA PROVINCIA DE UTCUBAMBA DEL DEPARTAMENTO DE AMAZONAS</t>
  </si>
  <si>
    <t>05 ORDEN PÚBLICO Y SEGURIDAD</t>
  </si>
  <si>
    <t xml:space="preserve"> SANTO TOMAS</t>
  </si>
  <si>
    <t>CONSTRUCCION DE LOSA DEPORTIVA; EN EL(LA) I.E. 18268 EN EL CENTRO POBLADO SAN MIGUEL DE LUVIN, DISTRITO DE SANTO TOMAS, PROVINCIA LUYA, DEPARTAMENTO AMAZONAS</t>
  </si>
  <si>
    <t xml:space="preserve">BONGARA </t>
  </si>
  <si>
    <t>MEJORAMIENTO DE LOS SERVICIOS DE ADMINISTRACION DE JUSTICIA DE LOS ORGANOS JURISDICCIONALES DE LA SEDE CENTRAL DE LA CORTE SUPERIOR DE JUSTICIA DE AMAZONAS, UBICADOS EN EL DISTRITO DE CHACHAPOYAS, PROVINCIA DE CHACHAPOYAS, DEPARTAMENTO DE AMAZONAS</t>
  </si>
  <si>
    <t>MEJORAMIENTO DE LA CAPACIDAD DE LOS SERVICIOS DE LA GERENCIA SUB REGIONAL UTCUBAMBA, UNIDAD EJECUTORA N 004, DISTRITO DE BAGUA GRANDE, PROVINCIA DE UTCUBAMBA, REGION AMAZONAS</t>
  </si>
  <si>
    <t>-</t>
  </si>
  <si>
    <t>MEJORAMIENTO DEL SERVICIO DE EDUCACIÓN SECUNDARIA EN I.E. FE Y ALEGRIA 38   DISTRITO DE BAGUA GRANDE DE LA PROVINCIA DE UTCUBAMBA DEL DEPARTAMENTO DE AMAZONAS</t>
  </si>
  <si>
    <t>CREACION DEL SERVICIO DE MOVILIDAD URBANA EN EL PUENTE VEHICULAR SOBRE EL RIO YURACYACU ENTRE EL JR. SAN LUIS Y EL JR. JOSE OLAYA DE LA CIUDAD DE NUEVA CAJAMARCA DISTRITO DE NUEVA CAJAMARCA DE LA PROVINCIA DE RIOJA DEL DEPARTAMENTO DE SAN MARTIN</t>
  </si>
  <si>
    <t>CREACION DEL SERVICIO DE MOVILIDAD URBANA EN AV. EJERCITO TRAMO CCATUN RUMI - UNION AMERICA DEL CENTRO POBLADO DE CCATUN RUMI, DISTRITO DE PICHARI DE LA PROVINCIA DE LA CONVENCION DEL DEPARTAMENTO DE CUSCO</t>
  </si>
  <si>
    <t xml:space="preserve">MUNICIPALIDAD PROVINCIAL DE ANGARAES </t>
  </si>
  <si>
    <t>CONCEPCION</t>
  </si>
  <si>
    <t>COEJECUCIÓN MVCS-PMIB / GR. JUNIN</t>
  </si>
  <si>
    <t>MEJORAMIENTO DEL SERVICIO DE TRANSITABILIDAD VEHICULAR Y PEATONAL DEL SECTOR EL BOSQUE, SECTOR TÚPAC AMARU Y SECTOR VILLA CONCEPCIÓN, DISTRITO DE CONCEPCION - PROVINCIA DE CONCEPCION - DEPARTAMENTO DE JUNIN</t>
  </si>
  <si>
    <t>3. Ejecución de obra, bienes y servicios.
4. Recepción y liquidación.
5. Supervisión.</t>
  </si>
  <si>
    <t>SAÑO</t>
  </si>
  <si>
    <t>CREACION DE LOS SERVICIOS DEL PARQUE TEMÁTICO TUPAC AMARU, EN EL BARRIO CENTRO, DEL DISTRITO DE SAÑO - PROVINCIA DE HUANCAYO - DEPARTAMENTO DE JUNIN</t>
  </si>
  <si>
    <t>ESPACIOS PÚBLICOS VERDES</t>
  </si>
  <si>
    <t>INGENIO</t>
  </si>
  <si>
    <t>CREACION DE LOS SERVICIO DE RECREACIÓN PASIVA EN EL SEGUNDO BARRIO DEL CENTRO POBLADO DE CASACANCHA DEL DISTRITO DE INGENIO - PROVINCIA DE HUANCAYO - DEPARTAMENTO DE JUNIN</t>
  </si>
  <si>
    <t> VIVIENDA Y DESARROLLO URBANO</t>
  </si>
  <si>
    <t>HUAYUCACHI</t>
  </si>
  <si>
    <t>CREACION DEL SERVICIO DE ESPACIOS PÚBLICOS VERDES EN EL PARQUE INFANTIL DEL BARRIO LIBERTAD DEL DISTRITO DE HUAYUCACHI DE LA PROVINCIA DE HUANCAYO DEL DEPARTAMENTO DE JUNIN</t>
  </si>
  <si>
    <t>SERVICIOS DE ESPACIOS PÚBLICOS URBANOS</t>
  </si>
  <si>
    <t>SAPALLANGA</t>
  </si>
  <si>
    <t>MEJORAMIENTO Y AMPLIACION DEL SERVICIO DE MOVILIDAD URBANA EN LAS VIAS LOCALES: JR. JORGE CHAVEZ, JR. MANUEL GONZALES PRADA, JR. TALAVERA, PROL. JR. ANTONIO RAYMONDI Y PSJE. ANTONIO RAYMONDI DEL BARRIO SAN JOSE Y BARRIO CENTRO DISTRITO DE SAPALLANGA DE LA PROVINCIA DE HUANCAYO DEL DEPARTAMENTO DE JUNIN</t>
  </si>
  <si>
    <t>SERVICIO DE MOVILIDAD URBANA</t>
  </si>
  <si>
    <t>MEJORAMIENTO DEL SERVICIO DE TRANSITABILIDAD VEHICULAR Y PEATONAL DE LA AV. PEÑALOZA Y AV. ALFONSO UGARTE HASTA EMPALME CON EL JR. MARISCAL CACERES Y LAS ADYACENTE DESDE LA AV. FIDEL MIRANDA HASTA AV. COCHARCAS - JR. SUCRE DEL DISTRITO DE SAPALLANGA - PROVINCIA DE HUANCAYO - DEPARTAMENTO DE JUNIN</t>
  </si>
  <si>
    <t>CREACION DEL SERVICIO DE ESPACIOS PÚBLICOS VERDES EN LA COOPERATIVA DE VIVIENDA CENTENARIO DISTRITO DE HUANCAYO DE LA PROVINCIA DE HUANCAYO DEL DEPARTAMENTO DE JUNIN</t>
  </si>
  <si>
    <t>CREACION DEL SERVICIO DE MOVILIDAD URBANA EN LAS VIAS LOCALES DE LA COOPERATIVA DE VIVIENDA CENTENARIO DEL DISTRITO DE HUANCAYO DE LA PROVINCIA DE HUANCAYO DEL DEPARTAMENTO DE JUNIN</t>
  </si>
  <si>
    <t>MEJORAMIENTO Y AMPLIACION DEL SERVICIO DE MOVILIDAD URBANA EN LAS VIAS LOCALES DEL BARRIO CENTRO, BARRIO MALLQUI Y BARRIO CASTILLA DEL CENTRO POBLADO LA PUNTA DEL DISTRITO DE SAPALLANGA - PROVINCIA DE HUANCAYO - DEPARTAMENTO DE JUNIN</t>
  </si>
  <si>
    <t>MEJORAMIENTO Y AMPLIACION DEL SERVICIO DE MOVILIDAD URBANA EN LAS VIAS LOCALES DEL BARRIO PROGRESO , Y EL BARRIO SAN PABLO DISTRITO DE SAPALLANGA DE LA PROVINCIA DE HUANCAYO DEL DEPARTAMENTO DE JUNIN</t>
  </si>
  <si>
    <t>CREACION DEL SERVICIO DE ESPACIOS PÚBLICOS VERDES EN LA ASOCIACION DE VIVIENDA ELINO DISTRITO DE HUANCAYO DE LA PROVINCIA DE HUANCAYO DEL DEPARTAMENTO DE JUNIN</t>
  </si>
  <si>
    <t>CREACION DEL SERVICIO DE MOVILIDAD URBANA EN LAS VIAS LOCALES DE LA ASOCIACION DE VIVIENDA ELINO DEL DISTRITO DE HUANCAYO DE LA PROVINCIA DE HUANCAYO DEL DEPARTAMENTO DE JUNIN</t>
  </si>
  <si>
    <t>MEJORAMIENTO Y AMPLIACION DEL SERVICIO DE MOVILIDAD URBANA EN LAS VIAS LOCALES DEL CENTRO POBLADO COCHARCAS DISTRITO DE SAPALLANGA - PROVINCIA DE HUANCAYO - DEPARTAMENTO DE JUNIN</t>
  </si>
  <si>
    <t>VIQUES</t>
  </si>
  <si>
    <t>CREACION DEL PARQUE TEMATICO DE LA IDENTIDAD EN EL BARRIO LOS ANGELES, DISTRITO DE VIQUES - PROVINCIA DE HUANCAYO - DEPARTAMENTO DE JUNIN</t>
  </si>
  <si>
    <t>HUACRAPUQUIO</t>
  </si>
  <si>
    <t>CREACION DEL SERVICIO DE MOVILIDAD URBANA EN VIAS LOCALES DEL BARRIO CENTRO UNION, BARRIO SANTA ROSA Y BARRIO JOSE OLAYA DISTRITO DE HUACRAPUQUIO DE LA PROVINCIA DE HUANCAYO DEL DEPARTAMENTO DE JUNIN</t>
  </si>
  <si>
    <t>PANCAN</t>
  </si>
  <si>
    <t>MEJORAMIENTO DEL SERVICIO DE TRANSITABILIDAD VEHICULAR Y PEATONAL EN LOS BARRIOS LA RIBERA Y GUMERCINDO NUÑEZ DISTRITO DE PANCAN - PROVINCIA DE JAUJA - DEPARTAMENTO DE JUNIN</t>
  </si>
  <si>
    <t>CREACION DEL PARQUE EN EL BARRIO LA RIBERA DEL DISTRITO DE PANCAN - PROVINCIA DE JAUJA - DEPARTAMENTO DE JUNIN</t>
  </si>
  <si>
    <t>SAUSA</t>
  </si>
  <si>
    <t>CREACION DEL PARQUE, JARDINES Y AREAS VERDES DEL BARRIO 2 DE MAYO DISTRITO DE SAUSA - PROVINCIA DE JAUJA - DEPARTAMENTO DE JUNIN</t>
  </si>
  <si>
    <t>MEJORAMIENTO Y AMPLIACION AV. TUPAC AMARU Y LOS JIRONES HUAYNACAPAC, 24 DE JUNIO, SINCHI ROCA, SAN MARTÍN, LOS AMAUTAS, PACHACUTEC, HUASCAR, 2 DE MAYO, MICAELA BASTIDAS, SUCRE, ATAHUALPA Y ABELARDO GARCÍA DISTRITO DE SAUSA - PROVINCIA DE JAUJA - DEPARTAMENTO DE JUNIN</t>
  </si>
  <si>
    <t>MEJORAMIENTO DE LA TRANSITABILIDAD VEHICULAR Y PEATONAL DE LA AV. CIRCUNVALACIÓN CUADRA 1, 2, 3, 4 Y LA AV. 24 DE FEBRERO 1 Y 2 DEL DISTRITO DE SAUSA - PROVINCIA DE JAUJA - DEPARTAMENTO DE JUNIN</t>
  </si>
  <si>
    <t>SAN LORENZO</t>
  </si>
  <si>
    <t>CREACION DEL PARQUE RECREATIVO EN EL BARRIO CHURCAN DEL DISTRITO DE SAN LORENZO - PROVINCIA DE JAUJA - DEPARTAMENTO DE JUNIN</t>
  </si>
  <si>
    <t>ACOLLA</t>
  </si>
  <si>
    <t>MEJORAMIENTO DE LOS SERVICIOS PÚBLICOS DE INTEGRACIÓN ECONÓMICA Y SOCIAL EN EL CENTRO POBLADO DE YANAMARCA DISTRITO DE ACOLLA DE LA PROVINCIA DE JAUJA DEL DEPARTAMENTO DE JUNIN</t>
  </si>
  <si>
    <t>CREACION DEL SERVICIO DE MOVILIDAD URBANA EN EL CENTRO POBLADO DE YANAMARCA DISTRITO DE ACOLLA DE LA PROVINCIA DE JAUJA DEL DEPARTAMENTO DE JUNIN</t>
  </si>
  <si>
    <t>MEJORAMIENTO DE PISTAS Y VEREDAS EN LA AV. AVIACIÓN DISTRITO DE JAUJA, PROVINCIA DE JAUJA - JUNIN</t>
  </si>
  <si>
    <t>ONDORES</t>
  </si>
  <si>
    <t>MEJORAMIENTO DEL SERVICIO DE TRANSITABILIDAD VEHICULAR Y PEATONAL JR. 28 DE JULIO, JR. SUCRE Y JR. MIGUEL GRAU EN LA LOCALIDAD DE ONDORES DEL DISTRITO DE ONDORES - PROVINCIA DE JUNIN - DEPARTAMENTO DE JUNIN</t>
  </si>
  <si>
    <t>CREACION DEL SERVICIO DE RECREACION CIVICO CULTURAL ONDORES DEL DISTRITO DE ONDORES - PROVINCIA DE JUNIN - DEPARTAMENTO DE JUNIN</t>
  </si>
  <si>
    <t>COVIRIALI</t>
  </si>
  <si>
    <t>MEJORAMIENTO DE LOS SERVICIOS PÚBLICOS DE INTEGRACIÓN ECONÓMICA Y SOCIAL EN LA PLAZA CIVICA DEL CENTRO POBLADO BELLAVISTA, DISTRITO DE COVIRIALI DE LA PROVINCIA DE SATIPO DEL DEPARTAMENTO DE JUNIN</t>
  </si>
  <si>
    <t>CREACION DEL SERVICIO DE MOVILIDAD URBANA EN EL ÁREA URBANA DEL CENTRO POBLADO BELLAVISTA DISTRITO DE COVIRIALI DE LA PROVINCIA DE SATIPO DEL DEPARTAMENTO DE JUNIN</t>
  </si>
  <si>
    <t>MAZAMARI</t>
  </si>
  <si>
    <t>MEJORAMIENTO DE LA TRANSITABILIDAD VEHICULAR Y PEATONAL DE LA AV. QUILLABAMBA (TRAMO AV. CULTURA HASTA LA AV. MALECON), AV. JOSE CARLOS MARIATEGUI (TRAMO AV. PERU HASTA AV. MALVINAS), AV. VICTOR BELAUNDE (TRAUMO AV. PERU HASTA AV. MALVINAS), AV. REPUBLICA SUIZA (TRAMO AV. PERU HASTA LA AV. MALVINAS), PJE. FERRER (TRAMO PJE. LAS FLORES HASTA LA AV. QUILLABAMBA), PJE. LAS FLORES (TRAMO PJE. FERRER HASTA AV. MALECON), DEL DISTRITO DE MAZAMARI - PROVINCIA DE SATIPO - DEPARTAMENTO DE JUNIN</t>
  </si>
  <si>
    <t>CREACION DE LA LOSA DEPORTIVA MULTIFUNCIONAL EN LA JUNTA VECINAL 1RO DE MAYO, ZONA URBANA DE MAZAMARI DEL DISTRITO DE MAZAMARI - PROVINCIA DE SATIPO - DEPARTAMENTO DE JUNIN</t>
  </si>
  <si>
    <t>TARMA</t>
  </si>
  <si>
    <t>TAPO</t>
  </si>
  <si>
    <t>CREACION Y MEJORAMIENTO DE PISTAS Y VEREDAS DEL CENTRO POBLADO DE MACO DEL DISTRITO DE TAPO - PROVINCIA DE TARMA - DEPARTAMENTO DE JUNIN</t>
  </si>
  <si>
    <t>PUCARA</t>
  </si>
  <si>
    <t>CREACION DEL SERVICIOS DE ESPACIOS PÚBLICOS URBANOS EN EL MIRADOR DEL CERRO SAN CRISTOBAL DISTRITO DE PUCARA DE LA PROVINCIA DE HUANCAYO DEL DEPARTAMENTO DE JUNIN</t>
  </si>
  <si>
    <t xml:space="preserve">ESPACIOS PÚBLICOS PARA EL ESPARCIMIENTO Y RECREACIÓN	</t>
  </si>
  <si>
    <t>CREACION DEL PARQUE INFANTIL EN LA URBANIZACIÓN RIO NEGRO DEL DISTRITO DE RIO NEGRO - PROVINCIA DE SATIPO - DEPARTAMENTO DE JUNIN</t>
  </si>
  <si>
    <t>ANDAMARCA</t>
  </si>
  <si>
    <t>MEJORAMIENTO Y AMPLIACION DEL SERVICIO DE MOVILIDAD URBANA EN JR. MONSEÑOR IRAZOLA, JR.13 DE JUNIO, JR. R BENAVIDES, JR. 28 DE JULIO, JR. A. B. LEGUÍA, JR. 2 DE MAYO, JR. C. COLÓN Y PSJE. SIN NOMBRE DEL BARRIO CENTRO - DISTRITO DE ANDAMARCA DE LA PROVINCIA DE CONCEPCION DEL DEPARTAMENTO DE JUNIN</t>
  </si>
  <si>
    <t>HUANCAN</t>
  </si>
  <si>
    <t>AMPLIACION DEL SERVICIO DE MOVILIDAD URBANA EN LOS BARRIOS SAN ISIDRO Y SAN SEBASTIÁN, DISTRITO DE HUANCAN DE LA PROVINCIA DE HUANCAYO DEL DEPARTAMENTO DE JUNIN</t>
  </si>
  <si>
    <t>AMPLIACION DEL SERVICIO DE MOVILIDAD URBANA EN BARRIO CAJAS SUR DISTRITO DE HUANCAN DE LA PROVINCIA DE HUANCAYO DEL DEPARTAMENTO DE JUNIN</t>
  </si>
  <si>
    <t>CREACION DEL SERVICIO DE MOVILIDAD URBANA EN JR. ANDRÉS A. CÁCERES (TRAMO: AV. ALFONSO UGARTE – JR. CAHUIDE), JR. CAHUIDE (TRAMO: AV. GENERAL CÓRDOVA – JR. CONCEPCIÓN), PSJ. CALLARSHPATA (TRAMO: AV. INDEPENDENCIA – JR. CAHUIDE) Y JR. CONCEPCION DISTRITO DE HUANCAN DE LA PROVINCIA DE HUANCAYO DEL DEPARTAMENTO DE JUNIN</t>
  </si>
  <si>
    <t>AMPLIACION DEL SERVICIO DE MOVILIDAD URBANA EN JR. JUNIN TRAMO: JR AMAZONAS- JR. CONCORDIA, JR. 8 DE OCTUBRE TRAMO: AV. PANAMERICANA - JR. JOSE OLAYA, JR. CONCORDIA TRAMO: AV. PANAMERICANA – JR. JUNIN DISTRITO DE HUANCAN DE LA PROVINCIA DE HUANCAYO DEL DEPARTAMENTO DE JUNIN</t>
  </si>
  <si>
    <t>CHONTABAMBA</t>
  </si>
  <si>
    <t>COEJECUCIÓN MVCS-PMIB / GR. PASCO</t>
  </si>
  <si>
    <t>MEJORAMIENTO DE LA TRANSITABILIDAD VEHICULAR Y PEATONAL DE LAS VÍAS URBANAS DEL CENTRO HISTÓRICO DEL SECTOR CHURUMAZÚ, DISTRITO DE CHONTABAMBA, PROVINCIA DE OXAPAMPA - PASCO</t>
  </si>
  <si>
    <t>CREACION DEL PARQUE INFANTIL CHONTABAMBA EN EL SECTOR CHURUMAZU DEL DISTRITO DE CHONTABAMBA - PROVINCIA DE OXAPAMPA - DEPARTAMENTO DE PASCO</t>
  </si>
  <si>
    <t>VILLA RICA</t>
  </si>
  <si>
    <t>CREACION Y MEJORAMIENTO DE PISTAS, VEREDAS Y AREAS VERDES DE LA AV. 28 DE JULIO,AV. CAPITAN SOTO(CUADRA 9,10,11 Y 12),JR. ANDRES EGG (CUADRA 1Y 2),JR.J. WESTREICHER (CUADRA 1Y 2),JR. ANTONIO YOHANN (CUADRA 1), CALLE SATURNO (CUADRA 1Y 2), CALLE LAS ORQUIDEAS (CUADRA 2), Y CALLE JUPITER ,DE LA CIUDAD DE VILLA RICA DEL DISTRITO DE VILLA RICA - PROVINCIA DE OXAPAMPA - DEPARTAMENTO DE PASCO</t>
  </si>
  <si>
    <t>TAPUC</t>
  </si>
  <si>
    <t>MEJORAMIENTO DEL SERVICIO DE MOVILIDAD URBANA EN ORNATO PUBLICO ENTORNO A LA PLAZA DE ARMAS DEL DISTRITO DE TAPUC DE LA PROVINCIA DE DANIEL ALCIDES CARRION DEL DEPARTAMENTO DE PASCO</t>
  </si>
  <si>
    <t>PAUCAR</t>
  </si>
  <si>
    <t>CREACION DEL SERVICIO DE MOVILIDAD URBANA EN PISTAS Y VEREDAS EN LA CALLE COMERCIO; CALLE PROGRESO; CALLE SAN SEBASTIAN; JR HUANUCO Y PROLONGACION HUANUCO; JR SUCRE; PSJE COMERCIO; CALLE ALTO PERU; CALLE LIMA Y JR. PERU DISTRITO DE PAUCAR DE LA PROVINCIA DE DANIEL ALCIDES CARRION DEL DEPARTAMENTO DE PASCO</t>
  </si>
  <si>
    <t>HUARIACA</t>
  </si>
  <si>
    <t>CREACION DEL SERVICIO DE MOVILIDAD URBANA EN EL BARRIO 3 DE OCTUBRE DE LA LOCALIDAD DE HUARIACA DISTRITO DE HUARIACA DE LA PROVINCIA DE PASCO DEL DEPARTAMENTO DE PASCO</t>
  </si>
  <si>
    <t>CREACION DE LOS SERVICIOS PUBLICOS DE INTEGRACION ECONOMICA Y SOCIAL EN EL BARRIO 3 DE OCTUBRE DE LA LOCALIDAD DE HUARIACA DISTRITO DE HUARIACA - PROVINCIA DE PASCO - DEPARTAMENTO DE PASCO</t>
  </si>
  <si>
    <t>GOYLLARIZQUISGA</t>
  </si>
  <si>
    <t xml:space="preserve">	CONSTRUCCION DE PISTAS, VEREDAS Y GRADERIAS DE LA LOCALIDAD DE GOYLLARISQUIZGA, DISTRITO DE GOYLLARISQUIZGA - DANIEL ALCIDES CARRION - PASCO</t>
  </si>
  <si>
    <t>CREACION Y MEJORAMIENTO DE PISTAS, VEREDAS, ÁREAS VERDES, DRENAJE Y ESCALINATAS DE LA AV. LEANDRO ANDALUZ (CUADRA 2-11), JR. ANTONIO YOHANN (CUADRA 2 Y 3), JR. ANDRES EGG (CUADRA 5 Y 6), JR. MARCOS CANEPA (CUADRA 4 Y 5), JR. CARLOS MOALI (CUADRA 4 Y 5), JR. POZUZO (CUADRA 4 Y 5). JR. COOPERATIVA (CUADRA 4) Y JR. SAN CARLOS (CUADRA3) DE LA CIUDAD DE VILLA RICA DISTRITO DE VILLA RICA - PROVINCIA DE OXAPAMPA - DEPARTAMENTO DE PASCO</t>
  </si>
  <si>
    <t>TICLACAYAN</t>
  </si>
  <si>
    <t>MEJORAMIENTO Y AMPLIACION DEL SERVICIO DE MOVILIDAD URBANA EN EL CENTRO POBLADO SAN ISIDRO DE YANAPAMPA DISTRITO DE TICLACAYAN DE LA PROVINCIA DE PASCO DEL DEPARTAMENTO DE PASCO</t>
  </si>
  <si>
    <t xml:space="preserve"> TRANSPORTE</t>
  </si>
  <si>
    <t>AMPLIACION DEL SERVICIO DE MOVILIDAD URBANA EN CENTRO POBLADO DE CHINCHAN DISTRITO DE HUARIACA DE LA PROVINCIA DE PASCO DEL DEPARTAMENTO DE PASCO</t>
  </si>
  <si>
    <t>UMACHIRI</t>
  </si>
  <si>
    <t>COEJECUCIÓN MVCS-PMIB / GORE PUNO</t>
  </si>
  <si>
    <t>MEJORAMIENTO DE LOS SERVICIOS DE MOVILIDAD URBANA EN LAS CALLES Y JIRONES DE LA LOCALIDAD DE UMACHIRI DEL DISTRITO DE UMACHIRI - PROVINCIA DE MELGAR - DEPARTAMENTO DE PUNO</t>
  </si>
  <si>
    <t>AZANGARO</t>
  </si>
  <si>
    <t>SAMAN</t>
  </si>
  <si>
    <t>MEJORAMIENTO DEL SERVICIO DE TRANSITABILIDAD VEHICULAR Y PEATONAL DE LAS VIAS URBANAS DEL CERCADO DE LA LOCALIDAD DE SAMAN DEL DISTRITO DE SAMAN - PROVINCIA DE AZANGARO - DEPARTAMENTO DE PUNO</t>
  </si>
  <si>
    <t>MEJORAMIENTO DE LA INFRAESTRUCTURA VIAL URBANA DE LA URBANIZACION RINCONADA DE SALCEDO I ETAPA DEL DISTRITO DE PUNO, PROVINCIA DE PUNO - PUNO</t>
  </si>
  <si>
    <t>CAMINACA</t>
  </si>
  <si>
    <t>CREACION DEL SERVICIO DE MOVILIDAD URBANA EN LAS CALLES LOCALES DEL CERCADO DE CAMINACA DEL DISTRITO DE CAMINACA - PROVINCIA DE AZANGARO - DEPARTAMENTO DE PUNO</t>
  </si>
  <si>
    <t>EL COLLAO</t>
  </si>
  <si>
    <t>ILAVE</t>
  </si>
  <si>
    <t>CREACION DEL SERVICIO DE MOVILIDAD URBANA EN LAS VÍAS LOCALES DEL BARRIO UNION Y ESPERANZA EN LA CIUDAD DE ILAVE DEL DISTRITO DE ILAVE - PROVINCIA DE EL COLLAO - DEPARTAMENTO DE PUNO</t>
  </si>
  <si>
    <t>CARABAYA</t>
  </si>
  <si>
    <t>MACUSANI</t>
  </si>
  <si>
    <t>AMPLIACION DEL SERVICIO DE MOVILIDAD URBANA EN LA URBANIZACION VICTORIA DISTRITO DE MACUSANI DE LA PROVINCIA DE CARABAYA DEL DEPARTAMENTO DE PUNO</t>
  </si>
  <si>
    <t>ACORA</t>
  </si>
  <si>
    <t>CREACION DEL SERVICIO DE MOVILIDAD URBANA EN LAS VÍAS LOCALES DEL BARRIO 28 DE JULIO, LOS ÁNGELES, NUEVA GENERACIÓN Y VISTA ALEGRE EN EL CENTRO POBLADO TOTORANI DEL DISTRITO DE ACORA - PROVINCIA DE PUNO - DEPARTAMENTO DE PUNO</t>
  </si>
  <si>
    <t>MEJORAMIENTO DE LA TRANSITABILIDAD VEHICULAR Y PEATONAL EN LAS AVENIDAS HUAYNA CAPAC, CHOQUEHUANCA, REPÚBLICA INDEPENDIENTE, LIMA (CUADRAS 1, 2 Y 3), EMANCIPACIÓN (CUADRAS 1, 2 Y 3) Y JR. 28 DE JULIO DE LA URB. TAHUANTINSUYO, DISTRITO DE AYAVIRI, PROVINCIA DE MELGAR - PUNO</t>
  </si>
  <si>
    <t>MEJORAMIENTO DEL SERVICIO DE MOVILIDAD URBANA DE LAS URBANIZACIONES CONCORDIA, PAMPILLA, 9 DE OCTUBRE, Y VÍAS ADYACENTES DEL DISTRITO DE JULIACA - PROVINCIA DE SAN ROMAN - DEPARTAMENTO DE PUNO</t>
  </si>
  <si>
    <t>POTONI</t>
  </si>
  <si>
    <t>AMPLIACION DEL SERVICIO DE MOVILIDAD URBANA EN LAS CALLES AZANGARO, APURIMAC, ANDAHUAYLAS, CHAVIN, ARICOMA, PUNO, JOSE SANTOS CHOCANO, AYAVIRI, CUSCO, AREQUIPA, DOS, TRES, MELGAR, PERU, TUPAC KATARI DE LA LOCALIDAD DE POTONI DISTRITO DE POTONI DE LA PROVINCIA DE AZANGARO DEL DEPARTAMENTO DE PUNO</t>
  </si>
  <si>
    <t>AMPLIACION DEL SERVICIO DE MOVILIDAD URBANA EN EL BARRIO SIGLO XX DE LA CIUDAD DE AZANGARO DISTRITO DE AZANGARO - PROVINCIA DE AZANGARO - DEPARTAMENTO DE PUNO</t>
  </si>
  <si>
    <t>PAUCARPATA</t>
  </si>
  <si>
    <t>MEJORAMIENTO DEL SERVICIO OPERATIVO MISIONAL INSTITUCIONAL DE LA GERENCIA REGIONAL DE EDUCACIÓN DE AREQUIPA, DISTRITO DE PAUCARPATA - PROVINCIA DE AREQUIPA - DEPARTAMENTO DE AREQUIPA</t>
  </si>
  <si>
    <t>CENTRO JUVENIL DE DIAGNÓSTICO Y REHABILITACIÒN</t>
  </si>
  <si>
    <t>CREACION DEL PUENTE CARROZABLE SAN ANTONIO SOBRE EL RIO PALLANCATA, SECTOR ANISO Y OBRAS COMPLEMENTARIAS, DISTRITO DE CORONEL CASTAÑEDA - PARINACOCHAS - AYACUCHO</t>
  </si>
  <si>
    <t>1.Ejecución física.
2. Supervisión.</t>
  </si>
  <si>
    <t>TAYABAMBA</t>
  </si>
  <si>
    <t>MEJORAMIENTO Y AMPLIACION DE ATENCIÓN DE SERVICIOS DE SALUD HOSPITALARIOS EN HOSPITAL PROVINCIAL DE TAYABAMBA DISTRITO DE TAYABAMBA DE LA PROVINCIA DE PATAZ DEL DEPARTAMENTO DE LA LIBERTAD</t>
  </si>
  <si>
    <t>JULCAN</t>
  </si>
  <si>
    <t>MEJORAMIENTO Y AMPLIACION DE LOS SERVICIOS DE SALUD DEL HOSPITAL PROVINCIAL DE JULCAN DISTRITO DE JULCAN - PROVINCIA DE JULCAN - DEPARTAMENTO DE LA LIBERTAD</t>
  </si>
  <si>
    <t>TOPE CIPRL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</si>
</sst>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S/&quot;\ * #,##0.00_-;\-&quot;S/&quot;\ * #,##0.00_-;_-&quot;S/&quot;\ * &quot;-&quot;??_-;_-@_-"/>
    <numFmt numFmtId="164" formatCode="&quot;S/&quot;\ #,##0.0"/>
    <numFmt numFmtId="165" formatCode="&quot;S/&quot;\ #,##0.0;\-&quot;S/&quot;\ #,##0.0"/>
    <numFmt numFmtId="166" formatCode="_-&quot;S/&quot;\ * #,##0_-;\-&quot;S/&quot;\ * #,##0_-;_-&quot;S/&quot;\ * &quot;-&quot;??_-;_-@_-"/>
  </numFmts>
  <fonts count="26" x14ac:knownFonts="1">
    <font>
      <sz val="11"/>
      <color theme="1"/>
      <name val="Aptos Narrow"/>
      <family val="2"/>
      <scheme val="minor"/>
    </font>
    <font>
      <sz val="11"/>
      <color theme="1"/>
      <name val="Aptos Narrow"/>
      <family val="2"/>
      <scheme val="minor"/>
    </font>
    <font>
      <b/>
      <sz val="11"/>
      <color theme="0"/>
      <name val="Aptos Narrow"/>
      <family val="2"/>
      <scheme val="minor"/>
    </font>
    <font>
      <b/>
      <sz val="18"/>
      <color theme="1"/>
      <name val="Calibri"/>
      <family val="2"/>
    </font>
    <font>
      <b/>
      <sz val="12"/>
      <color theme="0"/>
      <name val="Aptos Narrow"/>
      <family val="2"/>
      <scheme val="minor"/>
    </font>
    <font>
      <b/>
      <vertAlign val="superscript"/>
      <sz val="12"/>
      <color theme="0"/>
      <name val="Aptos Narrow"/>
      <family val="2"/>
      <scheme val="minor"/>
    </font>
    <font>
      <sz val="11"/>
      <name val="Aptos Narrow"/>
      <family val="2"/>
      <scheme val="minor"/>
    </font>
    <font>
      <u/>
      <sz val="11"/>
      <color theme="10"/>
      <name val="Aptos Narrow"/>
      <family val="2"/>
      <scheme val="minor"/>
    </font>
    <font>
      <u/>
      <sz val="11"/>
      <name val="Aptos Narrow"/>
      <family val="2"/>
      <scheme val="minor"/>
    </font>
    <font>
      <sz val="11"/>
      <name val="Aptos Display"/>
      <family val="2"/>
      <scheme val="major"/>
    </font>
    <font>
      <sz val="11"/>
      <color theme="1"/>
      <name val="Aptos Display"/>
      <family val="2"/>
      <scheme val="major"/>
    </font>
    <font>
      <sz val="11"/>
      <name val="Calibri"/>
      <family val="2"/>
    </font>
    <font>
      <sz val="11"/>
      <color theme="1"/>
      <name val="Calibri"/>
      <family val="2"/>
    </font>
    <font>
      <sz val="10"/>
      <color theme="1"/>
      <name val="Aptos Narrow"/>
      <family val="2"/>
      <scheme val="minor"/>
    </font>
    <font>
      <u/>
      <sz val="10"/>
      <color theme="1"/>
      <name val="Aptos Narrow"/>
      <family val="2"/>
      <scheme val="minor"/>
    </font>
    <font>
      <sz val="10"/>
      <color theme="1"/>
      <name val="Calibri"/>
      <family val="2"/>
    </font>
    <font>
      <sz val="10"/>
      <color rgb="FF000000"/>
      <name val="Calibri"/>
      <family val="2"/>
    </font>
    <font>
      <sz val="11"/>
      <name val="Aptos Display"/>
      <family val="2"/>
    </font>
    <font>
      <sz val="9"/>
      <color theme="1"/>
      <name val="Aptos Narrow"/>
      <family val="2"/>
      <scheme val="minor"/>
    </font>
    <font>
      <sz val="9"/>
      <color rgb="FF000000"/>
      <name val="Aptos Narrow"/>
      <family val="2"/>
      <scheme val="minor"/>
    </font>
    <font>
      <sz val="9"/>
      <color indexed="81"/>
      <name val="Tahoma"/>
      <family val="2"/>
    </font>
    <font>
      <b/>
      <sz val="24"/>
      <color theme="1"/>
      <name val="Calibri"/>
      <family val="2"/>
    </font>
    <font>
      <b/>
      <vertAlign val="superscript"/>
      <sz val="24"/>
      <color theme="1"/>
      <name val="Calibri"/>
      <family val="2"/>
    </font>
    <font>
      <sz val="10"/>
      <name val="Aptos Narrow"/>
      <family val="2"/>
      <scheme val="minor"/>
    </font>
    <font>
      <sz val="10"/>
      <name val="Calibri Light"/>
      <family val="2"/>
    </font>
    <font>
      <sz val="10"/>
      <color theme="1"/>
      <name val="Calibri Light"/>
      <family val="2"/>
    </font>
  </fonts>
  <fills count="6">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2" fillId="0" borderId="0"/>
    <xf numFmtId="0" fontId="12" fillId="0" borderId="0"/>
  </cellStyleXfs>
  <cellXfs count="83">
    <xf numFmtId="0" fontId="0" fillId="0" borderId="0" xfId="0"/>
    <xf numFmtId="0" fontId="3" fillId="0" borderId="0" xfId="0" applyFont="1" applyAlignment="1">
      <alignment horizontal="left" vertical="center" wrapText="1"/>
    </xf>
    <xf numFmtId="0" fontId="0" fillId="0" borderId="0" xfId="0" applyAlignment="1">
      <alignment horizontal="left" vertical="center"/>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quotePrefix="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2" applyFont="1" applyFill="1" applyBorder="1" applyAlignment="1">
      <alignment horizontal="center"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7" fillId="0" borderId="1" xfId="2" applyFill="1" applyBorder="1" applyAlignment="1">
      <alignment horizontal="center" vertical="center" wrapText="1"/>
    </xf>
    <xf numFmtId="0" fontId="6"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64" fontId="9"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164" fontId="1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readingOrder="1"/>
    </xf>
    <xf numFmtId="0" fontId="9" fillId="0" borderId="1" xfId="3" applyFont="1" applyBorder="1" applyAlignment="1">
      <alignment horizontal="center" vertical="center" wrapText="1"/>
    </xf>
    <xf numFmtId="0" fontId="9" fillId="0" borderId="1" xfId="0" quotePrefix="1" applyFont="1" applyBorder="1" applyAlignment="1">
      <alignment horizontal="center" vertical="center" wrapText="1"/>
    </xf>
    <xf numFmtId="0" fontId="6" fillId="0" borderId="1" xfId="1" applyNumberFormat="1" applyFont="1" applyFill="1" applyBorder="1" applyAlignment="1">
      <alignment horizontal="center" vertical="center" wrapText="1"/>
    </xf>
    <xf numFmtId="0" fontId="10" fillId="0" borderId="2" xfId="0" applyFont="1" applyBorder="1" applyAlignment="1">
      <alignment horizontal="center" vertical="center" wrapText="1" readingOrder="1"/>
    </xf>
    <xf numFmtId="0" fontId="10" fillId="0" borderId="2" xfId="3" applyFont="1" applyBorder="1" applyAlignment="1">
      <alignment horizontal="center" vertical="center" wrapText="1"/>
    </xf>
    <xf numFmtId="164" fontId="0" fillId="0" borderId="2" xfId="0" applyNumberFormat="1" applyBorder="1" applyAlignment="1">
      <alignment horizontal="center" vertical="center" wrapText="1"/>
    </xf>
    <xf numFmtId="0" fontId="10" fillId="0" borderId="2" xfId="0" quotePrefix="1" applyFont="1" applyBorder="1" applyAlignment="1">
      <alignment horizontal="center" vertical="center" wrapText="1"/>
    </xf>
    <xf numFmtId="0" fontId="0" fillId="0" borderId="2" xfId="0"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0" fontId="10" fillId="0" borderId="1" xfId="3" applyFont="1" applyBorder="1" applyAlignment="1">
      <alignment horizontal="center" vertical="center" wrapText="1"/>
    </xf>
    <xf numFmtId="164" fontId="0" fillId="0" borderId="1" xfId="0" applyNumberFormat="1" applyBorder="1" applyAlignment="1">
      <alignment horizontal="center" vertical="center" wrapText="1"/>
    </xf>
    <xf numFmtId="0" fontId="10" fillId="0" borderId="1" xfId="0" applyFont="1" applyBorder="1" applyAlignment="1">
      <alignment horizontal="left" vertical="center" wrapText="1"/>
    </xf>
    <xf numFmtId="0" fontId="0" fillId="0" borderId="1" xfId="0" applyBorder="1" applyAlignment="1">
      <alignment horizontal="center" vertical="center" wrapText="1"/>
    </xf>
    <xf numFmtId="0" fontId="10" fillId="0" borderId="1" xfId="0" quotePrefix="1" applyFont="1" applyBorder="1" applyAlignment="1">
      <alignment horizontal="center" vertical="center" wrapText="1"/>
    </xf>
    <xf numFmtId="0" fontId="0" fillId="0" borderId="1" xfId="0" applyBorder="1" applyAlignment="1">
      <alignment vertical="center" wrapText="1"/>
    </xf>
    <xf numFmtId="166" fontId="6" fillId="0" borderId="1" xfId="1" applyNumberFormat="1" applyFont="1" applyFill="1" applyBorder="1" applyAlignment="1">
      <alignment horizontal="center" vertical="center" wrapText="1"/>
    </xf>
    <xf numFmtId="0" fontId="0" fillId="0" borderId="1" xfId="0" applyBorder="1" applyAlignment="1">
      <alignment horizontal="left" vertical="center" wrapText="1"/>
    </xf>
    <xf numFmtId="4" fontId="6" fillId="0" borderId="1" xfId="0" quotePrefix="1"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164" fontId="6" fillId="0" borderId="1" xfId="0" quotePrefix="1" applyNumberFormat="1" applyFont="1" applyBorder="1" applyAlignment="1">
      <alignment horizontal="center" vertical="center" wrapText="1"/>
    </xf>
    <xf numFmtId="0" fontId="6" fillId="0" borderId="1" xfId="0" applyFont="1" applyBorder="1" applyAlignment="1">
      <alignment horizontal="center" vertical="center"/>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readingOrder="1"/>
    </xf>
    <xf numFmtId="0" fontId="6" fillId="0" borderId="1" xfId="0" applyFont="1" applyBorder="1" applyAlignment="1">
      <alignment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1" xfId="4" applyFont="1" applyBorder="1" applyAlignment="1">
      <alignment horizontal="center" vertical="center" wrapText="1"/>
    </xf>
    <xf numFmtId="0" fontId="15" fillId="0" borderId="1" xfId="3"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wrapText="1" readingOrder="1"/>
    </xf>
    <xf numFmtId="0" fontId="9" fillId="5" borderId="1" xfId="3"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9" fillId="5" borderId="1" xfId="0" applyFont="1" applyFill="1" applyBorder="1" applyAlignment="1">
      <alignment horizontal="left" vertical="center" wrapText="1"/>
    </xf>
    <xf numFmtId="0" fontId="6" fillId="5" borderId="1" xfId="0" applyFont="1" applyFill="1" applyBorder="1" applyAlignment="1">
      <alignment vertical="center" wrapText="1"/>
    </xf>
    <xf numFmtId="0" fontId="0" fillId="5" borderId="0" xfId="0" applyFill="1"/>
    <xf numFmtId="0" fontId="9" fillId="0" borderId="2" xfId="3"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164" fontId="9" fillId="0" borderId="2" xfId="0" applyNumberFormat="1" applyFont="1" applyBorder="1" applyAlignment="1">
      <alignment horizontal="center" vertical="center" wrapText="1"/>
    </xf>
    <xf numFmtId="0" fontId="2" fillId="0" borderId="0" xfId="0" quotePrefix="1" applyFont="1" applyAlignment="1">
      <alignment horizontal="center" vertical="center" wrapText="1"/>
    </xf>
    <xf numFmtId="0" fontId="9" fillId="0" borderId="0" xfId="0" applyFont="1" applyAlignment="1">
      <alignment horizontal="center" vertical="center" wrapText="1"/>
    </xf>
    <xf numFmtId="0" fontId="17" fillId="0" borderId="0" xfId="0" applyFont="1" applyAlignment="1">
      <alignment horizontal="center" vertical="center" wrapText="1"/>
    </xf>
    <xf numFmtId="164" fontId="6" fillId="0" borderId="0" xfId="0" applyNumberFormat="1" applyFont="1" applyAlignment="1">
      <alignment horizontal="center" vertical="center" wrapText="1"/>
    </xf>
    <xf numFmtId="0" fontId="7" fillId="0" borderId="0" xfId="2" applyFill="1" applyBorder="1" applyAlignment="1">
      <alignment horizontal="center" vertical="center"/>
    </xf>
    <xf numFmtId="0" fontId="9" fillId="0" borderId="0" xfId="0" applyFont="1" applyAlignment="1">
      <alignment horizontal="left" vertical="center" wrapText="1"/>
    </xf>
    <xf numFmtId="0" fontId="9" fillId="0" borderId="0" xfId="0" quotePrefix="1" applyFont="1" applyAlignment="1">
      <alignment horizontal="center" vertical="center" wrapText="1"/>
    </xf>
    <xf numFmtId="164" fontId="9" fillId="0" borderId="0" xfId="0" applyNumberFormat="1" applyFont="1" applyAlignment="1">
      <alignment horizontal="center" vertical="center" wrapText="1"/>
    </xf>
    <xf numFmtId="0" fontId="6" fillId="0" borderId="0" xfId="0" applyFont="1" applyAlignment="1">
      <alignment horizontal="center" vertical="center" wrapText="1"/>
    </xf>
    <xf numFmtId="165" fontId="6" fillId="0" borderId="0" xfId="0" applyNumberFormat="1" applyFont="1" applyAlignment="1">
      <alignment horizontal="center" vertical="center" wrapText="1"/>
    </xf>
    <xf numFmtId="0" fontId="6" fillId="0" borderId="0" xfId="0" applyFont="1" applyAlignment="1">
      <alignment vertical="center" wrapText="1"/>
    </xf>
    <xf numFmtId="0" fontId="18" fillId="0" borderId="0" xfId="0" applyFont="1"/>
    <xf numFmtId="0" fontId="0" fillId="0" borderId="0" xfId="0" applyAlignment="1">
      <alignment wrapText="1"/>
    </xf>
    <xf numFmtId="0" fontId="19" fillId="0" borderId="0" xfId="0" applyFont="1"/>
    <xf numFmtId="0" fontId="21" fillId="0" borderId="0" xfId="0" applyFont="1" applyAlignment="1">
      <alignment horizontal="left" vertical="center"/>
    </xf>
    <xf numFmtId="0" fontId="23" fillId="0" borderId="1" xfId="0" applyFont="1" applyBorder="1" applyAlignment="1">
      <alignment horizontal="left" vertical="center" wrapText="1"/>
    </xf>
    <xf numFmtId="0" fontId="13" fillId="0" borderId="1" xfId="0" applyFont="1" applyBorder="1" applyAlignment="1">
      <alignment horizontal="left" vertical="center" wrapText="1"/>
    </xf>
    <xf numFmtId="4" fontId="0" fillId="0" borderId="1" xfId="0" applyNumberFormat="1" applyBorder="1" applyAlignment="1">
      <alignment horizontal="left" vertical="center" wrapText="1"/>
    </xf>
    <xf numFmtId="0" fontId="24"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cellXfs>
  <cellStyles count="5">
    <cellStyle name="Hipervínculo" xfId="2" builtinId="8"/>
    <cellStyle name="Moneda" xfId="1" builtinId="4"/>
    <cellStyle name="Normal" xfId="0" builtinId="0"/>
    <cellStyle name="Normal 4" xfId="4" xr:uid="{2BEA1687-86A7-45A7-A1CF-5F04883683D6}"/>
    <cellStyle name="Normal 6" xfId="3" xr:uid="{94A40C7E-2C8D-4584-B704-75059073A8D3}"/>
  </cellStyles>
  <dxfs count="2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ont>
        <color rgb="FF9C0006"/>
      </font>
      <fill>
        <patternFill>
          <bgColor rgb="FFFFC7CE"/>
        </patternFill>
      </fill>
    </dxf>
    <dxf>
      <font>
        <b/>
        <color rgb="FF005250"/>
      </font>
      <fill>
        <patternFill patternType="solid">
          <fgColor rgb="FFE1FFFE"/>
          <bgColor rgb="FFE1FFF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rgb="FFFFFFFF"/>
      </font>
      <fill>
        <patternFill patternType="solid">
          <fgColor rgb="FF005250"/>
          <bgColor rgb="FF005250"/>
        </patternFill>
      </fill>
    </dxf>
    <dxf>
      <fill>
        <patternFill patternType="none"/>
      </fill>
      <border>
        <top style="thin">
          <color rgb="FF3A3838"/>
        </top>
        <bottom style="thin">
          <color rgb="FF3A3838"/>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ont>
        <color rgb="FF9C0006"/>
      </font>
      <fill>
        <patternFill>
          <bgColor rgb="FFFFC7CE"/>
        </patternFill>
      </fill>
    </dxf>
    <dxf>
      <font>
        <b/>
        <color rgb="FF005250"/>
      </font>
      <fill>
        <patternFill patternType="solid">
          <fgColor rgb="FFE1FFFE"/>
          <bgColor rgb="FFE1FFF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color rgb="FFFFFFFF"/>
      </font>
      <fill>
        <patternFill patternType="solid">
          <fgColor rgb="FF005250"/>
          <bgColor rgb="FF005250"/>
        </patternFill>
      </fill>
    </dxf>
    <dxf>
      <fill>
        <patternFill patternType="none"/>
      </fill>
      <border>
        <top style="thin">
          <color rgb="FF3A3838"/>
        </top>
        <bottom style="thin">
          <color rgb="FF3A3838"/>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b/>
        <color rgb="FF005250"/>
      </font>
      <fill>
        <patternFill patternType="solid">
          <fgColor rgb="FFE1FFFE"/>
          <bgColor rgb="FFE1FFFE"/>
        </patternFill>
      </fill>
    </dxf>
    <dxf>
      <font>
        <b/>
      </font>
      <fill>
        <patternFill patternType="solid">
          <fgColor rgb="FF005250"/>
          <bgColor rgb="FF005250"/>
        </patternFill>
      </fill>
    </dxf>
    <dxf>
      <fill>
        <patternFill patternType="none"/>
      </fill>
      <border>
        <top style="thin">
          <color rgb="FF3A3838"/>
        </top>
        <bottom style="thin">
          <color rgb="FF3A3838"/>
        </bottom>
      </border>
    </dxf>
    <dxf>
      <font>
        <b val="0"/>
        <i val="0"/>
        <strike val="0"/>
        <condense val="0"/>
        <extend val="0"/>
        <outline val="0"/>
        <shadow val="0"/>
        <u val="none"/>
        <vertAlign val="baseline"/>
        <sz val="11"/>
        <color auto="1"/>
        <name val="Aptos Narrow"/>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numFmt numFmtId="165" formatCode="&quot;S/&quot;\ #,##0.0;\-&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ertAlign val="baseline"/>
        <sz val="11"/>
        <color auto="1"/>
        <name val="Aptos Narrow"/>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Aptos Narrow"/>
        <family val="2"/>
        <scheme val="minor"/>
      </font>
      <fill>
        <patternFill patternType="solid">
          <fgColor indexed="64"/>
          <bgColor rgb="FF595A5C"/>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0"/>
        <name val="Aptos Narrow"/>
        <family val="2"/>
        <scheme val="minor"/>
      </font>
      <fill>
        <patternFill patternType="solid">
          <fgColor indexed="64"/>
          <bgColor rgb="FFED3237"/>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pe/Downloads/Proceso%20de%20Top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Gráficos Tope GL (2)"/>
      <sheetName val="Comparativo Tope GL 2023-2022"/>
      <sheetName val="1. GL - Anexo 2 (DGTP)"/>
      <sheetName val="2. GL - Anexo 2 (DGPMADCF)"/>
      <sheetName val="3. GL - Procedimiento Tope 2024"/>
      <sheetName val="Hoja2"/>
      <sheetName val="Hoja7"/>
      <sheetName val="Hoja1"/>
      <sheetName val="5. Gráfico GL"/>
      <sheetName val="5. Gráficos Tope GL"/>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Heidy Pierina Pareja Luna" id="{46CCA6E0-7874-46C0-B8A3-45BE765A8315}" userId="S::HPAREJA@PROINVERSION.GOB.PE::874184a2-c4d8-424c-a721-f9fd8762133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8E6FDE-98EB-4D65-96F7-BA27935DB293}" name="Tabla2" displayName="Tabla2" ref="A2:S406" totalsRowShown="0" headerRowDxfId="232" headerRowBorderDxfId="231" tableBorderDxfId="230" totalsRowBorderDxfId="229">
  <tableColumns count="19">
    <tableColumn id="1" xr3:uid="{F9241694-5942-4C15-A593-CD641D930477}" name="N°" dataDxfId="228"/>
    <tableColumn id="2" xr3:uid="{F62C61BD-DB12-4422-8742-01EA5F76C601}" name="FASE OXI 2/." dataDxfId="227"/>
    <tableColumn id="3" xr3:uid="{E9AB2BB9-D459-42D2-A075-62E8BCC86F3F}" name="TIPO DE INVERSIÓN" dataDxfId="226"/>
    <tableColumn id="4" xr3:uid="{E52ACA3B-02E7-4176-9E21-89E933BFFE2B}" name="ÚLTIMO NIVEL DE ESTUDIO" dataDxfId="225"/>
    <tableColumn id="5" xr3:uid="{72BCB628-0914-42B2-8BFB-2B3294B48AD7}" name="NIVEL DE GOBIERNO" dataDxfId="224"/>
    <tableColumn id="6" xr3:uid="{122605D4-5C0A-4661-B906-7258386EA8CF}" name="DEPARTAMENTO" dataDxfId="223"/>
    <tableColumn id="7" xr3:uid="{C86AFF7C-3A09-4D9A-ACD2-3989EC2D7838}" name="PROVINCIA" dataDxfId="222"/>
    <tableColumn id="8" xr3:uid="{B6D913A3-A5EA-4185-85FB-557B214C31C5}" name="DISTRITO" dataDxfId="221"/>
    <tableColumn id="9" xr3:uid="{6E59A077-8D55-48EF-A192-62CA673B92F2}" name="ENTIDAD" dataDxfId="220"/>
    <tableColumn id="10" xr3:uid="{01940107-AF04-4196-BAA9-329AA11757A1}" name="LINK _x000a_WEB" dataDxfId="219" dataCellStyle="Hipervínculo">
      <calculatedColumnFormula>HYPERLINK("https://ofi5.mef.gob.pe/ssi/Ssi/Index?codigo="&amp;K3&amp;"&amp;tipo=2",K3)</calculatedColumnFormula>
    </tableColumn>
    <tableColumn id="11" xr3:uid="{99725BE9-B1E7-4B74-9232-7D5FD92CF69D}" name="CODIGO SNIP/_x000a_INVIERTE.PE/ CÓDIGO IDEA" dataDxfId="218"/>
    <tableColumn id="12" xr3:uid="{7EF30853-4F5F-4D0D-A277-61507F89CED7}" name="NOMBRE DEL PROYECTO" dataDxfId="217"/>
    <tableColumn id="13" xr3:uid="{0CBB4426-8E19-4BAD-B5B4-666A8DD4737E}" name="FUNCIÓN" dataDxfId="216"/>
    <tableColumn id="14" xr3:uid="{E284AC85-3DA5-4F05-AEE0-F4F60E1A72BD}" name="TIPOLOGIA" dataDxfId="215"/>
    <tableColumn id="15" xr3:uid="{D665BE66-B8D8-4F14-9939-E46AB501260F}" name="MONTO DE INVERSIÓN REFERENCIAL" dataDxfId="214"/>
    <tableColumn id="16" xr3:uid="{84A2A612-FF88-4695-8301-8A10C864021B}" name="MONTO S/ M" dataDxfId="213"/>
    <tableColumn id="17" xr3:uid="{F5B92AE7-3BD0-49B1-B100-4D58F115DECD}" name="RANGO DE INVERSIÓN" dataDxfId="212"/>
    <tableColumn id="18" xr3:uid="{D55C2051-AD35-4A62-BDED-42E9E01E1BD0}" name="TOPE CIPRL 2025" dataDxfId="211"/>
    <tableColumn id="20" xr3:uid="{3F5610B5-BAF5-4227-8784-83CB3E31458B}" name="NECESIDAD DE FINANCIAMIENTO Y EJECUCIÓN, BAJO OXI" dataDxfId="21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L114" dT="2025-06-09T16:08:43.58" personId="{46CCA6E0-7874-46C0-B8A3-45BE765A8315}" id="{49F7F0DE-4603-473A-BE6A-1F0EBEBD27A8}">
    <text xml:space="preserve">El PI perdió vigencia y no inició fase de Ejecución dentro del plazo de vigencia,
tampoco registró la actualización del documento técnico que sustentó la viabilidad
en el Formato N° 07-A hasta máximo 01 año posterior a la pérdida de vigencia,
y presenta devengado, por lo que la UEI debería registrar el cierre en caso corresponda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38CBC-C3A2-477D-9B6B-4AF22085D5DA}">
  <sheetPr>
    <tabColor rgb="FF92D050"/>
    <pageSetUpPr autoPageBreaks="0"/>
  </sheetPr>
  <dimension ref="A1:T415"/>
  <sheetViews>
    <sheetView showGridLines="0" tabSelected="1" zoomScale="60" zoomScaleNormal="60" workbookViewId="0">
      <pane ySplit="2" topLeftCell="A399" activePane="bottomLeft" state="frozen"/>
      <selection pane="bottomLeft" activeCell="H413" sqref="H413"/>
    </sheetView>
  </sheetViews>
  <sheetFormatPr baseColWidth="10" defaultColWidth="11.42578125" defaultRowHeight="15" x14ac:dyDescent="0.25"/>
  <cols>
    <col min="1" max="1" width="7.5703125" customWidth="1"/>
    <col min="2" max="2" width="21.28515625" customWidth="1"/>
    <col min="3" max="3" width="29.7109375" customWidth="1"/>
    <col min="4" max="4" width="21.7109375" style="75" customWidth="1"/>
    <col min="5" max="5" width="31" customWidth="1"/>
    <col min="6" max="6" width="24.5703125" customWidth="1"/>
    <col min="7" max="8" width="22.28515625" customWidth="1"/>
    <col min="9" max="9" width="31.85546875" customWidth="1"/>
    <col min="10" max="10" width="19.7109375" customWidth="1"/>
    <col min="11" max="11" width="23.5703125" style="74" customWidth="1"/>
    <col min="12" max="12" width="101.85546875" style="74" customWidth="1"/>
    <col min="13" max="13" width="25.7109375" customWidth="1"/>
    <col min="14" max="14" width="25" customWidth="1"/>
    <col min="15" max="15" width="27.140625" customWidth="1"/>
    <col min="16" max="16" width="21.42578125" customWidth="1"/>
    <col min="17" max="17" width="27.28515625" customWidth="1"/>
    <col min="18" max="18" width="25.28515625" customWidth="1"/>
    <col min="19" max="19" width="42.5703125" customWidth="1"/>
    <col min="20" max="20" width="34.42578125" customWidth="1"/>
  </cols>
  <sheetData>
    <row r="1" spans="1:20" ht="30" customHeight="1" x14ac:dyDescent="0.25">
      <c r="A1" s="77" t="s">
        <v>0</v>
      </c>
      <c r="B1" s="1"/>
      <c r="C1" s="1"/>
      <c r="D1" s="1"/>
      <c r="E1" s="1"/>
      <c r="F1" s="1"/>
      <c r="G1" s="1"/>
      <c r="H1" s="1"/>
      <c r="I1" s="1"/>
      <c r="J1" s="1"/>
      <c r="K1" s="1"/>
      <c r="L1" s="1"/>
      <c r="M1" s="1"/>
      <c r="N1" s="1"/>
      <c r="O1" s="1"/>
      <c r="P1" s="1"/>
      <c r="Q1" s="1"/>
      <c r="R1" s="1"/>
      <c r="S1" s="1"/>
      <c r="T1" s="2"/>
    </row>
    <row r="2" spans="1:20" ht="54.95" customHeight="1" x14ac:dyDescent="0.25">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1000</v>
      </c>
      <c r="S2" s="4" t="s">
        <v>18</v>
      </c>
    </row>
    <row r="3" spans="1:20" ht="54.95" customHeight="1" x14ac:dyDescent="0.25">
      <c r="A3" s="5">
        <v>1</v>
      </c>
      <c r="B3" s="6" t="s">
        <v>19</v>
      </c>
      <c r="C3" s="6" t="s">
        <v>20</v>
      </c>
      <c r="D3" s="6" t="s">
        <v>21</v>
      </c>
      <c r="E3" s="6" t="s">
        <v>22</v>
      </c>
      <c r="F3" s="6" t="s">
        <v>23</v>
      </c>
      <c r="G3" s="6" t="s">
        <v>23</v>
      </c>
      <c r="H3" s="6" t="s">
        <v>23</v>
      </c>
      <c r="I3" s="6" t="s">
        <v>24</v>
      </c>
      <c r="J3" s="7" t="str">
        <f t="shared" ref="J3:J66" si="0">HYPERLINK("https://ofi5.mef.gob.pe/ssi/Ssi/Index?codigo="&amp;K3&amp;"&amp;tipo=2",K3)</f>
        <v>IDEA</v>
      </c>
      <c r="K3" s="6" t="s">
        <v>21</v>
      </c>
      <c r="L3" s="8" t="s">
        <v>25</v>
      </c>
      <c r="M3" s="6" t="s">
        <v>26</v>
      </c>
      <c r="N3" s="6" t="s">
        <v>26</v>
      </c>
      <c r="O3" s="9">
        <v>51728905</v>
      </c>
      <c r="P3" s="9">
        <f t="shared" ref="P3:P66" si="1">+O3/1000000</f>
        <v>51.728904999999997</v>
      </c>
      <c r="Q3" s="6" t="str">
        <f t="shared" ref="Q3:Q66" si="2">IF(O3&lt;1000000,"Menos de 1 millón",
IF(O3&lt;=3000000,"Entre 1 y 3 millones",
IF(O3&lt;=10000000,"Entre 3 y 10 millones",
IF(O3&lt;=30000000,"Entre 10 y 30 millones",
IF(O3&lt;=50000000,"Entre 30 y 50 millones",
IF(O3&lt;=100000000,"Entre 50 y 100 millones",
"Más de 100 millones"))))))</f>
        <v>Entre 50 y 100 millones</v>
      </c>
      <c r="R3" s="10">
        <v>1311397651.3900001</v>
      </c>
      <c r="S3" s="8" t="s">
        <v>28</v>
      </c>
    </row>
    <row r="4" spans="1:20" ht="66" customHeight="1" x14ac:dyDescent="0.25">
      <c r="A4" s="5">
        <v>2</v>
      </c>
      <c r="B4" s="6" t="s">
        <v>19</v>
      </c>
      <c r="C4" s="6" t="s">
        <v>20</v>
      </c>
      <c r="D4" s="6" t="s">
        <v>21</v>
      </c>
      <c r="E4" s="6" t="s">
        <v>29</v>
      </c>
      <c r="F4" s="6" t="s">
        <v>30</v>
      </c>
      <c r="G4" s="6" t="s">
        <v>30</v>
      </c>
      <c r="H4" s="6" t="s">
        <v>31</v>
      </c>
      <c r="I4" s="6" t="s">
        <v>32</v>
      </c>
      <c r="J4" s="7" t="str">
        <f t="shared" si="0"/>
        <v>IDEA</v>
      </c>
      <c r="K4" s="6" t="s">
        <v>21</v>
      </c>
      <c r="L4" s="8" t="s">
        <v>33</v>
      </c>
      <c r="M4" s="6" t="s">
        <v>34</v>
      </c>
      <c r="N4" s="6" t="s">
        <v>34</v>
      </c>
      <c r="O4" s="9">
        <v>88744735.359999999</v>
      </c>
      <c r="P4" s="9">
        <f t="shared" si="1"/>
        <v>88.744735359999993</v>
      </c>
      <c r="Q4" s="6" t="str">
        <f t="shared" si="2"/>
        <v>Entre 50 y 100 millones</v>
      </c>
      <c r="R4" s="10" t="s">
        <v>35</v>
      </c>
      <c r="S4" s="8" t="s">
        <v>28</v>
      </c>
    </row>
    <row r="5" spans="1:20" ht="54.95" customHeight="1" x14ac:dyDescent="0.25">
      <c r="A5" s="5">
        <v>3</v>
      </c>
      <c r="B5" s="6" t="s">
        <v>19</v>
      </c>
      <c r="C5" s="6" t="s">
        <v>20</v>
      </c>
      <c r="D5" s="6" t="s">
        <v>21</v>
      </c>
      <c r="E5" s="6" t="s">
        <v>29</v>
      </c>
      <c r="F5" s="6" t="s">
        <v>30</v>
      </c>
      <c r="G5" s="6" t="s">
        <v>30</v>
      </c>
      <c r="H5" s="6" t="s">
        <v>36</v>
      </c>
      <c r="I5" s="6" t="s">
        <v>32</v>
      </c>
      <c r="J5" s="7">
        <f t="shared" si="0"/>
        <v>179668</v>
      </c>
      <c r="K5" s="6">
        <v>179668</v>
      </c>
      <c r="L5" s="8" t="s">
        <v>37</v>
      </c>
      <c r="M5" s="6" t="s">
        <v>34</v>
      </c>
      <c r="N5" s="6" t="s">
        <v>34</v>
      </c>
      <c r="O5" s="9">
        <v>49282700</v>
      </c>
      <c r="P5" s="9">
        <f t="shared" si="1"/>
        <v>49.282699999999998</v>
      </c>
      <c r="Q5" s="6" t="str">
        <f t="shared" si="2"/>
        <v>Entre 30 y 50 millones</v>
      </c>
      <c r="R5" s="10" t="s">
        <v>35</v>
      </c>
      <c r="S5" s="8" t="s">
        <v>28</v>
      </c>
    </row>
    <row r="6" spans="1:20" ht="54.95" customHeight="1" x14ac:dyDescent="0.25">
      <c r="A6" s="5">
        <v>4</v>
      </c>
      <c r="B6" s="6" t="s">
        <v>19</v>
      </c>
      <c r="C6" s="6" t="s">
        <v>20</v>
      </c>
      <c r="D6" s="6" t="s">
        <v>21</v>
      </c>
      <c r="E6" s="6" t="s">
        <v>38</v>
      </c>
      <c r="F6" s="6" t="s">
        <v>39</v>
      </c>
      <c r="G6" s="6" t="s">
        <v>39</v>
      </c>
      <c r="H6" s="6" t="s">
        <v>39</v>
      </c>
      <c r="I6" s="6" t="s">
        <v>40</v>
      </c>
      <c r="J6" s="7">
        <f t="shared" si="0"/>
        <v>214741</v>
      </c>
      <c r="K6" s="6">
        <v>214741</v>
      </c>
      <c r="L6" s="8" t="s">
        <v>791</v>
      </c>
      <c r="M6" s="6" t="s">
        <v>42</v>
      </c>
      <c r="N6" s="6" t="s">
        <v>42</v>
      </c>
      <c r="O6" s="9">
        <v>15669000</v>
      </c>
      <c r="P6" s="9">
        <f t="shared" si="1"/>
        <v>15.669</v>
      </c>
      <c r="Q6" s="6" t="str">
        <f t="shared" si="2"/>
        <v>Entre 10 y 30 millones</v>
      </c>
      <c r="R6" s="10">
        <v>125563865.52</v>
      </c>
      <c r="S6" s="8" t="s">
        <v>28</v>
      </c>
    </row>
    <row r="7" spans="1:20" ht="54.95" customHeight="1" x14ac:dyDescent="0.25">
      <c r="A7" s="5">
        <v>5</v>
      </c>
      <c r="B7" s="6" t="s">
        <v>19</v>
      </c>
      <c r="C7" s="6" t="s">
        <v>20</v>
      </c>
      <c r="D7" s="6" t="s">
        <v>21</v>
      </c>
      <c r="E7" s="6" t="s">
        <v>38</v>
      </c>
      <c r="F7" s="6" t="s">
        <v>39</v>
      </c>
      <c r="G7" s="6" t="s">
        <v>39</v>
      </c>
      <c r="H7" s="6" t="s">
        <v>39</v>
      </c>
      <c r="I7" s="6" t="s">
        <v>40</v>
      </c>
      <c r="J7" s="7">
        <f t="shared" si="0"/>
        <v>214765</v>
      </c>
      <c r="K7" s="6">
        <v>214765</v>
      </c>
      <c r="L7" s="8" t="s">
        <v>41</v>
      </c>
      <c r="M7" s="6" t="s">
        <v>42</v>
      </c>
      <c r="N7" s="6" t="s">
        <v>42</v>
      </c>
      <c r="O7" s="9">
        <v>11773000</v>
      </c>
      <c r="P7" s="9">
        <f t="shared" si="1"/>
        <v>11.773</v>
      </c>
      <c r="Q7" s="6" t="str">
        <f t="shared" si="2"/>
        <v>Entre 10 y 30 millones</v>
      </c>
      <c r="R7" s="10">
        <v>125563865.52</v>
      </c>
      <c r="S7" s="8" t="s">
        <v>28</v>
      </c>
    </row>
    <row r="8" spans="1:20" ht="63.75" customHeight="1" x14ac:dyDescent="0.25">
      <c r="A8" s="5">
        <v>6</v>
      </c>
      <c r="B8" s="6" t="s">
        <v>19</v>
      </c>
      <c r="C8" s="6" t="s">
        <v>20</v>
      </c>
      <c r="D8" s="6" t="s">
        <v>21</v>
      </c>
      <c r="E8" s="6" t="s">
        <v>38</v>
      </c>
      <c r="F8" s="6" t="s">
        <v>39</v>
      </c>
      <c r="G8" s="6" t="s">
        <v>39</v>
      </c>
      <c r="H8" s="6" t="s">
        <v>39</v>
      </c>
      <c r="I8" s="6" t="s">
        <v>40</v>
      </c>
      <c r="J8" s="7" t="str">
        <f t="shared" si="0"/>
        <v>IDEA</v>
      </c>
      <c r="K8" s="6" t="s">
        <v>21</v>
      </c>
      <c r="L8" s="8" t="s">
        <v>43</v>
      </c>
      <c r="M8" s="6" t="s">
        <v>42</v>
      </c>
      <c r="N8" s="6" t="s">
        <v>42</v>
      </c>
      <c r="O8" s="9">
        <v>13533000</v>
      </c>
      <c r="P8" s="9">
        <f t="shared" si="1"/>
        <v>13.532999999999999</v>
      </c>
      <c r="Q8" s="6" t="str">
        <f t="shared" si="2"/>
        <v>Entre 10 y 30 millones</v>
      </c>
      <c r="R8" s="10">
        <v>125563865.52</v>
      </c>
      <c r="S8" s="8" t="s">
        <v>28</v>
      </c>
    </row>
    <row r="9" spans="1:20" ht="63.75" customHeight="1" x14ac:dyDescent="0.25">
      <c r="A9" s="5">
        <v>7</v>
      </c>
      <c r="B9" s="6" t="s">
        <v>19</v>
      </c>
      <c r="C9" s="6" t="s">
        <v>44</v>
      </c>
      <c r="D9" s="6" t="s">
        <v>21</v>
      </c>
      <c r="E9" s="6" t="s">
        <v>38</v>
      </c>
      <c r="F9" s="6" t="s">
        <v>39</v>
      </c>
      <c r="G9" s="6" t="s">
        <v>39</v>
      </c>
      <c r="H9" s="6" t="s">
        <v>39</v>
      </c>
      <c r="I9" s="6" t="s">
        <v>40</v>
      </c>
      <c r="J9" s="7">
        <f t="shared" si="0"/>
        <v>214785</v>
      </c>
      <c r="K9" s="6">
        <v>214785</v>
      </c>
      <c r="L9" s="8" t="s">
        <v>45</v>
      </c>
      <c r="M9" s="6" t="s">
        <v>42</v>
      </c>
      <c r="N9" s="6" t="s">
        <v>42</v>
      </c>
      <c r="O9" s="9">
        <v>800000</v>
      </c>
      <c r="P9" s="9">
        <f t="shared" si="1"/>
        <v>0.8</v>
      </c>
      <c r="Q9" s="6" t="str">
        <f t="shared" si="2"/>
        <v>Menos de 1 millón</v>
      </c>
      <c r="R9" s="10">
        <v>125563865.52</v>
      </c>
      <c r="S9" s="8" t="s">
        <v>28</v>
      </c>
    </row>
    <row r="10" spans="1:20" ht="63.75" customHeight="1" x14ac:dyDescent="0.25">
      <c r="A10" s="5">
        <v>8</v>
      </c>
      <c r="B10" s="6" t="s">
        <v>19</v>
      </c>
      <c r="C10" s="6" t="s">
        <v>20</v>
      </c>
      <c r="D10" s="6" t="s">
        <v>21</v>
      </c>
      <c r="E10" s="6" t="s">
        <v>38</v>
      </c>
      <c r="F10" s="6" t="s">
        <v>39</v>
      </c>
      <c r="G10" s="6" t="s">
        <v>39</v>
      </c>
      <c r="H10" s="6" t="s">
        <v>39</v>
      </c>
      <c r="I10" s="6" t="s">
        <v>40</v>
      </c>
      <c r="J10" s="7">
        <f t="shared" si="0"/>
        <v>215645</v>
      </c>
      <c r="K10" s="6">
        <v>215645</v>
      </c>
      <c r="L10" s="8" t="s">
        <v>46</v>
      </c>
      <c r="M10" s="6" t="s">
        <v>42</v>
      </c>
      <c r="N10" s="6" t="s">
        <v>42</v>
      </c>
      <c r="O10" s="9">
        <v>12991000</v>
      </c>
      <c r="P10" s="9">
        <f t="shared" si="1"/>
        <v>12.991</v>
      </c>
      <c r="Q10" s="6" t="str">
        <f t="shared" si="2"/>
        <v>Entre 10 y 30 millones</v>
      </c>
      <c r="R10" s="10">
        <v>125563865.52</v>
      </c>
      <c r="S10" s="8" t="s">
        <v>28</v>
      </c>
    </row>
    <row r="11" spans="1:20" ht="63.75" customHeight="1" x14ac:dyDescent="0.25">
      <c r="A11" s="5">
        <v>9</v>
      </c>
      <c r="B11" s="6" t="s">
        <v>19</v>
      </c>
      <c r="C11" s="6" t="s">
        <v>20</v>
      </c>
      <c r="D11" s="6" t="s">
        <v>21</v>
      </c>
      <c r="E11" s="6" t="s">
        <v>22</v>
      </c>
      <c r="F11" s="6" t="s">
        <v>47</v>
      </c>
      <c r="G11" s="6" t="s">
        <v>48</v>
      </c>
      <c r="H11" s="6" t="s">
        <v>49</v>
      </c>
      <c r="I11" s="6" t="s">
        <v>50</v>
      </c>
      <c r="J11" s="7">
        <f t="shared" si="0"/>
        <v>265168</v>
      </c>
      <c r="K11" s="6">
        <v>265168</v>
      </c>
      <c r="L11" s="8" t="s">
        <v>51</v>
      </c>
      <c r="M11" s="6" t="s">
        <v>42</v>
      </c>
      <c r="N11" s="6" t="s">
        <v>42</v>
      </c>
      <c r="O11" s="9">
        <v>17760000</v>
      </c>
      <c r="P11" s="9">
        <f t="shared" si="1"/>
        <v>17.760000000000002</v>
      </c>
      <c r="Q11" s="6" t="str">
        <f t="shared" si="2"/>
        <v>Entre 10 y 30 millones</v>
      </c>
      <c r="R11" s="10">
        <v>802218120.71500099</v>
      </c>
      <c r="S11" s="8" t="s">
        <v>28</v>
      </c>
    </row>
    <row r="12" spans="1:20" ht="54.95" customHeight="1" x14ac:dyDescent="0.25">
      <c r="A12" s="5">
        <v>10</v>
      </c>
      <c r="B12" s="6" t="s">
        <v>66</v>
      </c>
      <c r="C12" s="6" t="s">
        <v>20</v>
      </c>
      <c r="D12" s="6" t="s">
        <v>67</v>
      </c>
      <c r="E12" s="6" t="s">
        <v>68</v>
      </c>
      <c r="F12" s="13" t="s">
        <v>69</v>
      </c>
      <c r="G12" s="13" t="s">
        <v>70</v>
      </c>
      <c r="H12" s="13" t="s">
        <v>71</v>
      </c>
      <c r="I12" s="9" t="s">
        <v>72</v>
      </c>
      <c r="J12" s="7">
        <f t="shared" si="0"/>
        <v>2660703</v>
      </c>
      <c r="K12" s="13">
        <v>2660703</v>
      </c>
      <c r="L12" s="14" t="s">
        <v>73</v>
      </c>
      <c r="M12" s="13" t="s">
        <v>42</v>
      </c>
      <c r="N12" s="13" t="s">
        <v>74</v>
      </c>
      <c r="O12" s="15">
        <v>3842366.85</v>
      </c>
      <c r="P12" s="15">
        <f>+O12/1000000</f>
        <v>3.8423668499999999</v>
      </c>
      <c r="Q12" s="6" t="str">
        <f>IF(O12&lt;1000000,"Menos de 1 millón",
IF(O12&lt;=3000000,"Entre 1 y 3 millones",
IF(O12&lt;=10000000,"Entre 3 y 10 millones",
IF(O12&lt;=30000000,"Entre 10 y 30 millones",
IF(O12&lt;=50000000,"Entre 30 y 50 millones",
IF(O12&lt;=100000000,"Entre 50 y 100 millones",
"Más de 100 millones"))))))</f>
        <v>Entre 3 y 10 millones</v>
      </c>
      <c r="R12" s="10">
        <v>47248826.240000002</v>
      </c>
      <c r="S12" s="12" t="s">
        <v>75</v>
      </c>
    </row>
    <row r="13" spans="1:20" ht="54.95" customHeight="1" x14ac:dyDescent="0.25">
      <c r="A13" s="5">
        <v>11</v>
      </c>
      <c r="B13" s="6" t="s">
        <v>66</v>
      </c>
      <c r="C13" s="6" t="s">
        <v>20</v>
      </c>
      <c r="D13" s="6" t="s">
        <v>67</v>
      </c>
      <c r="E13" s="6" t="s">
        <v>68</v>
      </c>
      <c r="F13" s="13" t="s">
        <v>69</v>
      </c>
      <c r="G13" s="13" t="s">
        <v>70</v>
      </c>
      <c r="H13" s="13" t="s">
        <v>71</v>
      </c>
      <c r="I13" s="9" t="s">
        <v>72</v>
      </c>
      <c r="J13" s="7">
        <f t="shared" si="0"/>
        <v>2643924</v>
      </c>
      <c r="K13" s="13">
        <v>2643924</v>
      </c>
      <c r="L13" s="14" t="s">
        <v>76</v>
      </c>
      <c r="M13" s="13" t="s">
        <v>77</v>
      </c>
      <c r="N13" s="13" t="s">
        <v>78</v>
      </c>
      <c r="O13" s="15">
        <v>9872040.6699999999</v>
      </c>
      <c r="P13" s="15">
        <f>+O13/1000000</f>
        <v>9.8720406700000005</v>
      </c>
      <c r="Q13" s="6" t="str">
        <f>IF(O13&lt;1000000,"Menos de 1 millón",
IF(O13&lt;=3000000,"Entre 1 y 3 millones",
IF(O13&lt;=10000000,"Entre 3 y 10 millones",
IF(O13&lt;=30000000,"Entre 10 y 30 millones",
IF(O13&lt;=50000000,"Entre 30 y 50 millones",
IF(O13&lt;=100000000,"Entre 50 y 100 millones",
"Más de 100 millones"))))))</f>
        <v>Entre 3 y 10 millones</v>
      </c>
      <c r="R13" s="10">
        <v>47248826.240000002</v>
      </c>
      <c r="S13" s="12" t="s">
        <v>75</v>
      </c>
    </row>
    <row r="14" spans="1:20" ht="67.5" customHeight="1" x14ac:dyDescent="0.25">
      <c r="A14" s="5">
        <v>12</v>
      </c>
      <c r="B14" s="6" t="s">
        <v>59</v>
      </c>
      <c r="C14" s="6" t="s">
        <v>20</v>
      </c>
      <c r="D14" s="6" t="s">
        <v>67</v>
      </c>
      <c r="E14" s="6" t="s">
        <v>22</v>
      </c>
      <c r="F14" s="6" t="s">
        <v>79</v>
      </c>
      <c r="G14" s="6" t="s">
        <v>80</v>
      </c>
      <c r="H14" s="6" t="s">
        <v>81</v>
      </c>
      <c r="I14" s="6" t="s">
        <v>82</v>
      </c>
      <c r="J14" s="7">
        <f t="shared" si="0"/>
        <v>2641352</v>
      </c>
      <c r="K14" s="6">
        <v>2641352</v>
      </c>
      <c r="L14" s="8" t="s">
        <v>83</v>
      </c>
      <c r="M14" s="6" t="s">
        <v>34</v>
      </c>
      <c r="N14" s="6" t="s">
        <v>84</v>
      </c>
      <c r="O14" s="9">
        <v>7294633.9699999997</v>
      </c>
      <c r="P14" s="9">
        <f>+O14/1000000</f>
        <v>7.2946339699999996</v>
      </c>
      <c r="Q14" s="6" t="str">
        <f>IF(O14&lt;1000000,"Menos de 1 millón",
IF(O14&lt;=3000000,"Entre 1 y 3 millones",
IF(O14&lt;=10000000,"Entre 3 y 10 millones",
IF(O14&lt;=30000000,"Entre 10 y 30 millones",
IF(O14&lt;=50000000,"Entre 30 y 50 millones",
IF(O14&lt;=100000000,"Entre 50 y 100 millones",
"Más de 100 millones"))))))</f>
        <v>Entre 3 y 10 millones</v>
      </c>
      <c r="R14" s="10">
        <v>390039782.79000002</v>
      </c>
      <c r="S14" s="8" t="s">
        <v>75</v>
      </c>
    </row>
    <row r="15" spans="1:20" ht="67.5" customHeight="1" x14ac:dyDescent="0.25">
      <c r="A15" s="5">
        <v>13</v>
      </c>
      <c r="B15" s="6" t="s">
        <v>19</v>
      </c>
      <c r="C15" s="6" t="s">
        <v>20</v>
      </c>
      <c r="D15" s="6" t="s">
        <v>21</v>
      </c>
      <c r="E15" s="6" t="s">
        <v>22</v>
      </c>
      <c r="F15" s="6" t="s">
        <v>47</v>
      </c>
      <c r="G15" s="6" t="s">
        <v>48</v>
      </c>
      <c r="H15" s="6" t="s">
        <v>49</v>
      </c>
      <c r="I15" s="6" t="s">
        <v>50</v>
      </c>
      <c r="J15" s="7">
        <f t="shared" si="0"/>
        <v>311500</v>
      </c>
      <c r="K15" s="6">
        <v>311500</v>
      </c>
      <c r="L15" s="8" t="s">
        <v>85</v>
      </c>
      <c r="M15" s="6" t="s">
        <v>42</v>
      </c>
      <c r="N15" s="6" t="s">
        <v>42</v>
      </c>
      <c r="O15" s="9">
        <v>12470000</v>
      </c>
      <c r="P15" s="9">
        <f t="shared" si="1"/>
        <v>12.47</v>
      </c>
      <c r="Q15" s="6" t="str">
        <f t="shared" si="2"/>
        <v>Entre 10 y 30 millones</v>
      </c>
      <c r="R15" s="10">
        <v>802218120.71500099</v>
      </c>
      <c r="S15" s="8" t="s">
        <v>28</v>
      </c>
    </row>
    <row r="16" spans="1:20" ht="54.95" customHeight="1" x14ac:dyDescent="0.25">
      <c r="A16" s="5">
        <v>14</v>
      </c>
      <c r="B16" s="6" t="s">
        <v>19</v>
      </c>
      <c r="C16" s="6" t="s">
        <v>20</v>
      </c>
      <c r="D16" s="6" t="s">
        <v>21</v>
      </c>
      <c r="E16" s="6" t="s">
        <v>22</v>
      </c>
      <c r="F16" s="6" t="s">
        <v>47</v>
      </c>
      <c r="G16" s="6" t="s">
        <v>48</v>
      </c>
      <c r="H16" s="6" t="s">
        <v>86</v>
      </c>
      <c r="I16" s="6" t="s">
        <v>50</v>
      </c>
      <c r="J16" s="7">
        <f t="shared" si="0"/>
        <v>312569</v>
      </c>
      <c r="K16" s="6">
        <v>312569</v>
      </c>
      <c r="L16" s="8" t="s">
        <v>87</v>
      </c>
      <c r="M16" s="6" t="s">
        <v>42</v>
      </c>
      <c r="N16" s="6" t="s">
        <v>42</v>
      </c>
      <c r="O16" s="9">
        <v>15010000</v>
      </c>
      <c r="P16" s="9">
        <f t="shared" si="1"/>
        <v>15.01</v>
      </c>
      <c r="Q16" s="6" t="str">
        <f t="shared" si="2"/>
        <v>Entre 10 y 30 millones</v>
      </c>
      <c r="R16" s="10">
        <v>802218120.71500099</v>
      </c>
      <c r="S16" s="8" t="s">
        <v>28</v>
      </c>
    </row>
    <row r="17" spans="1:19" ht="54.95" customHeight="1" x14ac:dyDescent="0.25">
      <c r="A17" s="5">
        <v>15</v>
      </c>
      <c r="B17" s="6" t="s">
        <v>19</v>
      </c>
      <c r="C17" s="6" t="s">
        <v>20</v>
      </c>
      <c r="D17" s="6" t="s">
        <v>21</v>
      </c>
      <c r="E17" s="6" t="s">
        <v>22</v>
      </c>
      <c r="F17" s="6" t="s">
        <v>47</v>
      </c>
      <c r="G17" s="6" t="s">
        <v>48</v>
      </c>
      <c r="H17" s="6" t="s">
        <v>86</v>
      </c>
      <c r="I17" s="6" t="s">
        <v>50</v>
      </c>
      <c r="J17" s="7">
        <f t="shared" si="0"/>
        <v>312652</v>
      </c>
      <c r="K17" s="6">
        <v>312652</v>
      </c>
      <c r="L17" s="8" t="s">
        <v>88</v>
      </c>
      <c r="M17" s="6" t="s">
        <v>42</v>
      </c>
      <c r="N17" s="6" t="s">
        <v>42</v>
      </c>
      <c r="O17" s="9">
        <v>10980000</v>
      </c>
      <c r="P17" s="9">
        <f t="shared" si="1"/>
        <v>10.98</v>
      </c>
      <c r="Q17" s="6" t="str">
        <f t="shared" si="2"/>
        <v>Entre 10 y 30 millones</v>
      </c>
      <c r="R17" s="10">
        <v>802218120.71500099</v>
      </c>
      <c r="S17" s="8" t="s">
        <v>28</v>
      </c>
    </row>
    <row r="18" spans="1:19" ht="54.95" customHeight="1" x14ac:dyDescent="0.25">
      <c r="A18" s="5">
        <v>16</v>
      </c>
      <c r="B18" s="6" t="s">
        <v>19</v>
      </c>
      <c r="C18" s="6" t="s">
        <v>20</v>
      </c>
      <c r="D18" s="6" t="s">
        <v>21</v>
      </c>
      <c r="E18" s="6" t="s">
        <v>22</v>
      </c>
      <c r="F18" s="6" t="s">
        <v>47</v>
      </c>
      <c r="G18" s="6" t="s">
        <v>48</v>
      </c>
      <c r="H18" s="6" t="s">
        <v>49</v>
      </c>
      <c r="I18" s="6" t="s">
        <v>50</v>
      </c>
      <c r="J18" s="7">
        <f t="shared" si="0"/>
        <v>314866</v>
      </c>
      <c r="K18" s="6">
        <v>314866</v>
      </c>
      <c r="L18" s="8" t="s">
        <v>89</v>
      </c>
      <c r="M18" s="6" t="s">
        <v>42</v>
      </c>
      <c r="N18" s="6" t="s">
        <v>42</v>
      </c>
      <c r="O18" s="9">
        <v>10480000</v>
      </c>
      <c r="P18" s="9">
        <f t="shared" si="1"/>
        <v>10.48</v>
      </c>
      <c r="Q18" s="6" t="str">
        <f t="shared" si="2"/>
        <v>Entre 10 y 30 millones</v>
      </c>
      <c r="R18" s="10">
        <v>802218120.71500099</v>
      </c>
      <c r="S18" s="8" t="s">
        <v>28</v>
      </c>
    </row>
    <row r="19" spans="1:19" ht="54.95" customHeight="1" x14ac:dyDescent="0.25">
      <c r="A19" s="5">
        <v>17</v>
      </c>
      <c r="B19" s="6" t="s">
        <v>19</v>
      </c>
      <c r="C19" s="6" t="s">
        <v>20</v>
      </c>
      <c r="D19" s="6" t="s">
        <v>21</v>
      </c>
      <c r="E19" s="6" t="s">
        <v>38</v>
      </c>
      <c r="F19" s="6" t="s">
        <v>39</v>
      </c>
      <c r="G19" s="6" t="s">
        <v>39</v>
      </c>
      <c r="H19" s="6" t="s">
        <v>39</v>
      </c>
      <c r="I19" s="6" t="s">
        <v>40</v>
      </c>
      <c r="J19" s="7" t="str">
        <f t="shared" si="0"/>
        <v>IDEA</v>
      </c>
      <c r="K19" s="6" t="s">
        <v>21</v>
      </c>
      <c r="L19" s="8" t="s">
        <v>94</v>
      </c>
      <c r="M19" s="6" t="s">
        <v>42</v>
      </c>
      <c r="N19" s="6" t="s">
        <v>42</v>
      </c>
      <c r="O19" s="9">
        <v>8597527</v>
      </c>
      <c r="P19" s="9">
        <f t="shared" si="1"/>
        <v>8.5975269999999995</v>
      </c>
      <c r="Q19" s="6" t="str">
        <f t="shared" si="2"/>
        <v>Entre 3 y 10 millones</v>
      </c>
      <c r="R19" s="10">
        <v>125563865.52</v>
      </c>
      <c r="S19" s="8" t="s">
        <v>28</v>
      </c>
    </row>
    <row r="20" spans="1:19" ht="54.95" customHeight="1" x14ac:dyDescent="0.25">
      <c r="A20" s="5">
        <v>18</v>
      </c>
      <c r="B20" s="6" t="s">
        <v>19</v>
      </c>
      <c r="C20" s="6" t="s">
        <v>20</v>
      </c>
      <c r="D20" s="6" t="s">
        <v>60</v>
      </c>
      <c r="E20" s="6" t="s">
        <v>22</v>
      </c>
      <c r="F20" s="6" t="s">
        <v>47</v>
      </c>
      <c r="G20" s="6" t="s">
        <v>95</v>
      </c>
      <c r="H20" s="6" t="s">
        <v>96</v>
      </c>
      <c r="I20" s="6" t="s">
        <v>50</v>
      </c>
      <c r="J20" s="7">
        <f t="shared" si="0"/>
        <v>2236349</v>
      </c>
      <c r="K20" s="6">
        <v>2236349</v>
      </c>
      <c r="L20" s="8" t="s">
        <v>97</v>
      </c>
      <c r="M20" s="6" t="s">
        <v>64</v>
      </c>
      <c r="N20" s="6" t="s">
        <v>64</v>
      </c>
      <c r="O20" s="9">
        <v>16058220.75</v>
      </c>
      <c r="P20" s="9">
        <f t="shared" si="1"/>
        <v>16.05822075</v>
      </c>
      <c r="Q20" s="6" t="str">
        <f t="shared" si="2"/>
        <v>Entre 10 y 30 millones</v>
      </c>
      <c r="R20" s="10">
        <v>802218120.71500099</v>
      </c>
      <c r="S20" s="8" t="s">
        <v>65</v>
      </c>
    </row>
    <row r="21" spans="1:19" ht="54.95" customHeight="1" x14ac:dyDescent="0.25">
      <c r="A21" s="5">
        <v>19</v>
      </c>
      <c r="B21" s="6" t="s">
        <v>19</v>
      </c>
      <c r="C21" s="6" t="s">
        <v>20</v>
      </c>
      <c r="D21" s="6" t="s">
        <v>105</v>
      </c>
      <c r="E21" s="6" t="s">
        <v>29</v>
      </c>
      <c r="F21" s="6" t="s">
        <v>106</v>
      </c>
      <c r="G21" s="6" t="s">
        <v>107</v>
      </c>
      <c r="H21" s="6" t="s">
        <v>108</v>
      </c>
      <c r="I21" s="6" t="s">
        <v>32</v>
      </c>
      <c r="J21" s="7">
        <f t="shared" si="0"/>
        <v>2253478</v>
      </c>
      <c r="K21" s="6">
        <v>2253478</v>
      </c>
      <c r="L21" s="8" t="s">
        <v>109</v>
      </c>
      <c r="M21" s="6" t="s">
        <v>34</v>
      </c>
      <c r="N21" s="6" t="s">
        <v>34</v>
      </c>
      <c r="O21" s="9">
        <v>14504406.550000001</v>
      </c>
      <c r="P21" s="9">
        <f t="shared" si="1"/>
        <v>14.504406550000001</v>
      </c>
      <c r="Q21" s="6" t="str">
        <f t="shared" si="2"/>
        <v>Entre 10 y 30 millones</v>
      </c>
      <c r="R21" s="10" t="s">
        <v>35</v>
      </c>
      <c r="S21" s="8" t="s">
        <v>110</v>
      </c>
    </row>
    <row r="22" spans="1:19" ht="54.95" customHeight="1" x14ac:dyDescent="0.25">
      <c r="A22" s="5">
        <v>20</v>
      </c>
      <c r="B22" s="6" t="s">
        <v>19</v>
      </c>
      <c r="C22" s="6" t="s">
        <v>20</v>
      </c>
      <c r="D22" s="6" t="s">
        <v>60</v>
      </c>
      <c r="E22" s="6" t="s">
        <v>29</v>
      </c>
      <c r="F22" s="6" t="s">
        <v>111</v>
      </c>
      <c r="G22" s="6" t="s">
        <v>112</v>
      </c>
      <c r="H22" s="6" t="s">
        <v>113</v>
      </c>
      <c r="I22" s="6" t="s">
        <v>32</v>
      </c>
      <c r="J22" s="7">
        <f t="shared" si="0"/>
        <v>2255156</v>
      </c>
      <c r="K22" s="6">
        <v>2255156</v>
      </c>
      <c r="L22" s="8" t="s">
        <v>114</v>
      </c>
      <c r="M22" s="6" t="s">
        <v>34</v>
      </c>
      <c r="N22" s="6" t="s">
        <v>34</v>
      </c>
      <c r="O22" s="9">
        <v>5215927.68</v>
      </c>
      <c r="P22" s="9">
        <f t="shared" si="1"/>
        <v>5.2159276800000001</v>
      </c>
      <c r="Q22" s="6" t="str">
        <f t="shared" si="2"/>
        <v>Entre 3 y 10 millones</v>
      </c>
      <c r="R22" s="10" t="s">
        <v>35</v>
      </c>
      <c r="S22" s="8" t="s">
        <v>65</v>
      </c>
    </row>
    <row r="23" spans="1:19" ht="54.95" customHeight="1" x14ac:dyDescent="0.25">
      <c r="A23" s="5">
        <v>21</v>
      </c>
      <c r="B23" s="6" t="s">
        <v>19</v>
      </c>
      <c r="C23" s="6" t="s">
        <v>20</v>
      </c>
      <c r="D23" s="6" t="s">
        <v>60</v>
      </c>
      <c r="E23" s="6" t="s">
        <v>29</v>
      </c>
      <c r="F23" s="6" t="s">
        <v>115</v>
      </c>
      <c r="G23" s="6" t="s">
        <v>116</v>
      </c>
      <c r="H23" s="6" t="s">
        <v>117</v>
      </c>
      <c r="I23" s="6" t="s">
        <v>32</v>
      </c>
      <c r="J23" s="7">
        <f t="shared" si="0"/>
        <v>2260618</v>
      </c>
      <c r="K23" s="6">
        <v>2260618</v>
      </c>
      <c r="L23" s="8" t="s">
        <v>118</v>
      </c>
      <c r="M23" s="6" t="s">
        <v>34</v>
      </c>
      <c r="N23" s="6" t="s">
        <v>34</v>
      </c>
      <c r="O23" s="9">
        <v>4583043.5</v>
      </c>
      <c r="P23" s="9">
        <f t="shared" si="1"/>
        <v>4.5830434999999996</v>
      </c>
      <c r="Q23" s="6" t="str">
        <f t="shared" si="2"/>
        <v>Entre 3 y 10 millones</v>
      </c>
      <c r="R23" s="10" t="s">
        <v>35</v>
      </c>
      <c r="S23" s="8" t="s">
        <v>65</v>
      </c>
    </row>
    <row r="24" spans="1:19" ht="54.95" customHeight="1" x14ac:dyDescent="0.25">
      <c r="A24" s="5">
        <v>22</v>
      </c>
      <c r="B24" s="6" t="s">
        <v>19</v>
      </c>
      <c r="C24" s="6" t="s">
        <v>20</v>
      </c>
      <c r="D24" s="6" t="s">
        <v>60</v>
      </c>
      <c r="E24" s="6" t="s">
        <v>29</v>
      </c>
      <c r="F24" s="6" t="s">
        <v>119</v>
      </c>
      <c r="G24" s="6" t="s">
        <v>120</v>
      </c>
      <c r="H24" s="6" t="s">
        <v>121</v>
      </c>
      <c r="I24" s="6" t="s">
        <v>32</v>
      </c>
      <c r="J24" s="7">
        <f t="shared" si="0"/>
        <v>2278317</v>
      </c>
      <c r="K24" s="6">
        <v>2278317</v>
      </c>
      <c r="L24" s="8" t="s">
        <v>122</v>
      </c>
      <c r="M24" s="6" t="s">
        <v>34</v>
      </c>
      <c r="N24" s="6" t="s">
        <v>34</v>
      </c>
      <c r="O24" s="9">
        <v>9937708.3100000005</v>
      </c>
      <c r="P24" s="9">
        <f t="shared" si="1"/>
        <v>9.9377083099999997</v>
      </c>
      <c r="Q24" s="6" t="str">
        <f t="shared" si="2"/>
        <v>Entre 3 y 10 millones</v>
      </c>
      <c r="R24" s="10" t="s">
        <v>35</v>
      </c>
      <c r="S24" s="8" t="s">
        <v>65</v>
      </c>
    </row>
    <row r="25" spans="1:19" ht="54.95" customHeight="1" x14ac:dyDescent="0.25">
      <c r="A25" s="5">
        <v>23</v>
      </c>
      <c r="B25" s="6" t="s">
        <v>19</v>
      </c>
      <c r="C25" s="6" t="s">
        <v>20</v>
      </c>
      <c r="D25" s="6" t="s">
        <v>105</v>
      </c>
      <c r="E25" s="6" t="s">
        <v>29</v>
      </c>
      <c r="F25" s="6" t="s">
        <v>111</v>
      </c>
      <c r="G25" s="6" t="s">
        <v>112</v>
      </c>
      <c r="H25" s="6" t="s">
        <v>112</v>
      </c>
      <c r="I25" s="6" t="s">
        <v>32</v>
      </c>
      <c r="J25" s="7">
        <f t="shared" si="0"/>
        <v>2281455</v>
      </c>
      <c r="K25" s="6">
        <v>2281455</v>
      </c>
      <c r="L25" s="8" t="s">
        <v>123</v>
      </c>
      <c r="M25" s="6" t="s">
        <v>34</v>
      </c>
      <c r="N25" s="6" t="s">
        <v>34</v>
      </c>
      <c r="O25" s="9">
        <v>6421694.3600000003</v>
      </c>
      <c r="P25" s="9">
        <f t="shared" si="1"/>
        <v>6.42169436</v>
      </c>
      <c r="Q25" s="6" t="str">
        <f t="shared" si="2"/>
        <v>Entre 3 y 10 millones</v>
      </c>
      <c r="R25" s="10" t="s">
        <v>35</v>
      </c>
      <c r="S25" s="8" t="s">
        <v>110</v>
      </c>
    </row>
    <row r="26" spans="1:19" ht="54.95" customHeight="1" x14ac:dyDescent="0.25">
      <c r="A26" s="5">
        <v>24</v>
      </c>
      <c r="B26" s="6" t="s">
        <v>19</v>
      </c>
      <c r="C26" s="6" t="s">
        <v>20</v>
      </c>
      <c r="D26" s="6" t="s">
        <v>67</v>
      </c>
      <c r="E26" s="6" t="s">
        <v>29</v>
      </c>
      <c r="F26" s="6" t="s">
        <v>124</v>
      </c>
      <c r="G26" s="6" t="s">
        <v>125</v>
      </c>
      <c r="H26" s="6" t="s">
        <v>126</v>
      </c>
      <c r="I26" s="6" t="s">
        <v>127</v>
      </c>
      <c r="J26" s="7">
        <f t="shared" si="0"/>
        <v>2293780</v>
      </c>
      <c r="K26" s="6">
        <v>2293780</v>
      </c>
      <c r="L26" s="8" t="s">
        <v>128</v>
      </c>
      <c r="M26" s="6" t="s">
        <v>129</v>
      </c>
      <c r="N26" s="6" t="s">
        <v>130</v>
      </c>
      <c r="O26" s="9">
        <v>4278272.5999999996</v>
      </c>
      <c r="P26" s="9">
        <f t="shared" si="1"/>
        <v>4.2782725999999993</v>
      </c>
      <c r="Q26" s="6" t="str">
        <f t="shared" si="2"/>
        <v>Entre 3 y 10 millones</v>
      </c>
      <c r="R26" s="10" t="s">
        <v>35</v>
      </c>
      <c r="S26" s="8" t="s">
        <v>75</v>
      </c>
    </row>
    <row r="27" spans="1:19" ht="54.95" customHeight="1" x14ac:dyDescent="0.25">
      <c r="A27" s="5">
        <v>25</v>
      </c>
      <c r="B27" s="6" t="s">
        <v>19</v>
      </c>
      <c r="C27" s="6" t="s">
        <v>20</v>
      </c>
      <c r="D27" s="6" t="s">
        <v>105</v>
      </c>
      <c r="E27" s="6" t="s">
        <v>29</v>
      </c>
      <c r="F27" s="6" t="s">
        <v>106</v>
      </c>
      <c r="G27" s="6" t="s">
        <v>131</v>
      </c>
      <c r="H27" s="6" t="s">
        <v>132</v>
      </c>
      <c r="I27" s="6" t="s">
        <v>32</v>
      </c>
      <c r="J27" s="7">
        <f t="shared" si="0"/>
        <v>2300357</v>
      </c>
      <c r="K27" s="6">
        <v>2300357</v>
      </c>
      <c r="L27" s="8" t="s">
        <v>133</v>
      </c>
      <c r="M27" s="6" t="s">
        <v>34</v>
      </c>
      <c r="N27" s="6" t="s">
        <v>34</v>
      </c>
      <c r="O27" s="9">
        <v>23295064.309999999</v>
      </c>
      <c r="P27" s="9">
        <f t="shared" si="1"/>
        <v>23.295064309999997</v>
      </c>
      <c r="Q27" s="6" t="str">
        <f t="shared" si="2"/>
        <v>Entre 10 y 30 millones</v>
      </c>
      <c r="R27" s="10" t="s">
        <v>35</v>
      </c>
      <c r="S27" s="8" t="s">
        <v>110</v>
      </c>
    </row>
    <row r="28" spans="1:19" ht="54.95" customHeight="1" x14ac:dyDescent="0.25">
      <c r="A28" s="5">
        <v>26</v>
      </c>
      <c r="B28" s="6" t="s">
        <v>19</v>
      </c>
      <c r="C28" s="6" t="s">
        <v>20</v>
      </c>
      <c r="D28" s="6" t="s">
        <v>60</v>
      </c>
      <c r="E28" s="6" t="s">
        <v>22</v>
      </c>
      <c r="F28" s="6" t="s">
        <v>124</v>
      </c>
      <c r="G28" s="6" t="s">
        <v>134</v>
      </c>
      <c r="H28" s="6" t="s">
        <v>124</v>
      </c>
      <c r="I28" s="6" t="s">
        <v>135</v>
      </c>
      <c r="J28" s="7">
        <f t="shared" si="0"/>
        <v>2302381</v>
      </c>
      <c r="K28" s="6">
        <v>2302381</v>
      </c>
      <c r="L28" s="8" t="s">
        <v>136</v>
      </c>
      <c r="M28" s="6" t="s">
        <v>42</v>
      </c>
      <c r="N28" s="6" t="s">
        <v>42</v>
      </c>
      <c r="O28" s="9">
        <v>13901183.890000001</v>
      </c>
      <c r="P28" s="9">
        <f t="shared" si="1"/>
        <v>13.90118389</v>
      </c>
      <c r="Q28" s="6" t="str">
        <f t="shared" si="2"/>
        <v>Entre 10 y 30 millones</v>
      </c>
      <c r="R28" s="10">
        <v>827478420.89999998</v>
      </c>
      <c r="S28" s="8" t="s">
        <v>65</v>
      </c>
    </row>
    <row r="29" spans="1:19" ht="54.95" customHeight="1" x14ac:dyDescent="0.25">
      <c r="A29" s="5">
        <v>27</v>
      </c>
      <c r="B29" s="6" t="s">
        <v>19</v>
      </c>
      <c r="C29" s="6" t="s">
        <v>20</v>
      </c>
      <c r="D29" s="6" t="s">
        <v>67</v>
      </c>
      <c r="E29" s="6" t="s">
        <v>29</v>
      </c>
      <c r="F29" s="6" t="s">
        <v>79</v>
      </c>
      <c r="G29" s="6" t="s">
        <v>137</v>
      </c>
      <c r="H29" s="6" t="s">
        <v>138</v>
      </c>
      <c r="I29" s="6" t="s">
        <v>127</v>
      </c>
      <c r="J29" s="7">
        <f t="shared" si="0"/>
        <v>2305407</v>
      </c>
      <c r="K29" s="6">
        <v>2305407</v>
      </c>
      <c r="L29" s="8" t="s">
        <v>139</v>
      </c>
      <c r="M29" s="6" t="s">
        <v>129</v>
      </c>
      <c r="N29" s="6" t="s">
        <v>130</v>
      </c>
      <c r="O29" s="9">
        <v>3670022.5</v>
      </c>
      <c r="P29" s="9">
        <f t="shared" si="1"/>
        <v>3.6700225</v>
      </c>
      <c r="Q29" s="6" t="str">
        <f t="shared" si="2"/>
        <v>Entre 3 y 10 millones</v>
      </c>
      <c r="R29" s="10" t="s">
        <v>35</v>
      </c>
      <c r="S29" s="8" t="s">
        <v>140</v>
      </c>
    </row>
    <row r="30" spans="1:19" ht="54.95" customHeight="1" x14ac:dyDescent="0.25">
      <c r="A30" s="5">
        <v>28</v>
      </c>
      <c r="B30" s="6" t="s">
        <v>19</v>
      </c>
      <c r="C30" s="6" t="s">
        <v>20</v>
      </c>
      <c r="D30" s="6" t="s">
        <v>67</v>
      </c>
      <c r="E30" s="6" t="s">
        <v>29</v>
      </c>
      <c r="F30" s="6" t="s">
        <v>142</v>
      </c>
      <c r="G30" s="6" t="s">
        <v>143</v>
      </c>
      <c r="H30" s="6" t="s">
        <v>144</v>
      </c>
      <c r="I30" s="6" t="s">
        <v>127</v>
      </c>
      <c r="J30" s="7">
        <f t="shared" si="0"/>
        <v>2314302</v>
      </c>
      <c r="K30" s="6">
        <v>2314302</v>
      </c>
      <c r="L30" s="8" t="s">
        <v>145</v>
      </c>
      <c r="M30" s="6" t="s">
        <v>129</v>
      </c>
      <c r="N30" s="6" t="s">
        <v>130</v>
      </c>
      <c r="O30" s="9">
        <v>2301286.9500000002</v>
      </c>
      <c r="P30" s="9">
        <f t="shared" si="1"/>
        <v>2.3012869500000002</v>
      </c>
      <c r="Q30" s="6" t="str">
        <f t="shared" si="2"/>
        <v>Entre 1 y 3 millones</v>
      </c>
      <c r="R30" s="10" t="s">
        <v>35</v>
      </c>
      <c r="S30" s="8" t="s">
        <v>75</v>
      </c>
    </row>
    <row r="31" spans="1:19" ht="54.95" customHeight="1" x14ac:dyDescent="0.25">
      <c r="A31" s="5">
        <v>29</v>
      </c>
      <c r="B31" s="6" t="s">
        <v>19</v>
      </c>
      <c r="C31" s="6" t="s">
        <v>20</v>
      </c>
      <c r="D31" s="6" t="s">
        <v>60</v>
      </c>
      <c r="E31" s="6" t="s">
        <v>29</v>
      </c>
      <c r="F31" s="6" t="s">
        <v>115</v>
      </c>
      <c r="G31" s="6" t="s">
        <v>116</v>
      </c>
      <c r="H31" s="6" t="s">
        <v>117</v>
      </c>
      <c r="I31" s="6" t="s">
        <v>32</v>
      </c>
      <c r="J31" s="7">
        <f t="shared" si="0"/>
        <v>2327885</v>
      </c>
      <c r="K31" s="6">
        <v>2327885</v>
      </c>
      <c r="L31" s="8" t="s">
        <v>146</v>
      </c>
      <c r="M31" s="6" t="s">
        <v>34</v>
      </c>
      <c r="N31" s="6" t="s">
        <v>34</v>
      </c>
      <c r="O31" s="9">
        <v>4372261.7</v>
      </c>
      <c r="P31" s="9">
        <f t="shared" si="1"/>
        <v>4.3722617000000001</v>
      </c>
      <c r="Q31" s="6" t="str">
        <f t="shared" si="2"/>
        <v>Entre 3 y 10 millones</v>
      </c>
      <c r="R31" s="10" t="s">
        <v>35</v>
      </c>
      <c r="S31" s="8" t="s">
        <v>65</v>
      </c>
    </row>
    <row r="32" spans="1:19" ht="54.95" customHeight="1" x14ac:dyDescent="0.25">
      <c r="A32" s="5">
        <v>30</v>
      </c>
      <c r="B32" s="6" t="s">
        <v>19</v>
      </c>
      <c r="C32" s="6" t="s">
        <v>20</v>
      </c>
      <c r="D32" s="6" t="s">
        <v>67</v>
      </c>
      <c r="E32" s="6" t="s">
        <v>29</v>
      </c>
      <c r="F32" s="6" t="s">
        <v>142</v>
      </c>
      <c r="G32" s="6" t="s">
        <v>142</v>
      </c>
      <c r="H32" s="6" t="s">
        <v>147</v>
      </c>
      <c r="I32" s="6" t="s">
        <v>127</v>
      </c>
      <c r="J32" s="7">
        <f t="shared" si="0"/>
        <v>2339775</v>
      </c>
      <c r="K32" s="6">
        <v>2339775</v>
      </c>
      <c r="L32" s="8" t="s">
        <v>148</v>
      </c>
      <c r="M32" s="6" t="s">
        <v>129</v>
      </c>
      <c r="N32" s="6" t="s">
        <v>129</v>
      </c>
      <c r="O32" s="9">
        <v>5012886</v>
      </c>
      <c r="P32" s="9">
        <f t="shared" si="1"/>
        <v>5.012886</v>
      </c>
      <c r="Q32" s="6" t="str">
        <f t="shared" si="2"/>
        <v>Entre 3 y 10 millones</v>
      </c>
      <c r="R32" s="10" t="s">
        <v>35</v>
      </c>
      <c r="S32" s="8" t="s">
        <v>75</v>
      </c>
    </row>
    <row r="33" spans="1:19" ht="66" customHeight="1" x14ac:dyDescent="0.25">
      <c r="A33" s="5">
        <v>31</v>
      </c>
      <c r="B33" s="6" t="s">
        <v>19</v>
      </c>
      <c r="C33" s="6" t="s">
        <v>20</v>
      </c>
      <c r="D33" s="6" t="s">
        <v>67</v>
      </c>
      <c r="E33" s="6" t="s">
        <v>149</v>
      </c>
      <c r="F33" s="6" t="s">
        <v>106</v>
      </c>
      <c r="G33" s="6" t="s">
        <v>150</v>
      </c>
      <c r="H33" s="6" t="s">
        <v>151</v>
      </c>
      <c r="I33" s="6" t="s">
        <v>152</v>
      </c>
      <c r="J33" s="7">
        <f t="shared" si="0"/>
        <v>2379956</v>
      </c>
      <c r="K33" s="6">
        <v>2379956</v>
      </c>
      <c r="L33" s="8" t="s">
        <v>153</v>
      </c>
      <c r="M33" s="6" t="s">
        <v>26</v>
      </c>
      <c r="N33" s="6" t="s">
        <v>26</v>
      </c>
      <c r="O33" s="9">
        <v>28465405.879999999</v>
      </c>
      <c r="P33" s="9">
        <f t="shared" si="1"/>
        <v>28.465405879999999</v>
      </c>
      <c r="Q33" s="6" t="str">
        <f t="shared" si="2"/>
        <v>Entre 10 y 30 millones</v>
      </c>
      <c r="R33" s="10">
        <v>313353436.07999998</v>
      </c>
      <c r="S33" s="8" t="s">
        <v>140</v>
      </c>
    </row>
    <row r="34" spans="1:19" ht="54.95" customHeight="1" x14ac:dyDescent="0.25">
      <c r="A34" s="5">
        <v>32</v>
      </c>
      <c r="B34" s="6" t="s">
        <v>66</v>
      </c>
      <c r="C34" s="6" t="s">
        <v>20</v>
      </c>
      <c r="D34" s="6" t="s">
        <v>60</v>
      </c>
      <c r="E34" s="6" t="s">
        <v>29</v>
      </c>
      <c r="F34" s="6" t="s">
        <v>154</v>
      </c>
      <c r="G34" s="6" t="s">
        <v>155</v>
      </c>
      <c r="H34" s="6" t="s">
        <v>155</v>
      </c>
      <c r="I34" s="6" t="s">
        <v>156</v>
      </c>
      <c r="J34" s="7">
        <f t="shared" si="0"/>
        <v>2386266</v>
      </c>
      <c r="K34" s="6">
        <v>2386266</v>
      </c>
      <c r="L34" s="8" t="s">
        <v>157</v>
      </c>
      <c r="M34" s="6" t="s">
        <v>77</v>
      </c>
      <c r="N34" s="6" t="s">
        <v>158</v>
      </c>
      <c r="O34" s="9">
        <v>56200000</v>
      </c>
      <c r="P34" s="9">
        <f t="shared" si="1"/>
        <v>56.2</v>
      </c>
      <c r="Q34" s="6" t="str">
        <f t="shared" si="2"/>
        <v>Entre 50 y 100 millones</v>
      </c>
      <c r="R34" s="10" t="s">
        <v>35</v>
      </c>
      <c r="S34" s="8" t="s">
        <v>65</v>
      </c>
    </row>
    <row r="35" spans="1:19" ht="54.95" customHeight="1" x14ac:dyDescent="0.25">
      <c r="A35" s="5">
        <v>33</v>
      </c>
      <c r="B35" s="6" t="s">
        <v>19</v>
      </c>
      <c r="C35" s="6" t="s">
        <v>20</v>
      </c>
      <c r="D35" s="6" t="s">
        <v>67</v>
      </c>
      <c r="E35" s="6" t="s">
        <v>29</v>
      </c>
      <c r="F35" s="6" t="s">
        <v>159</v>
      </c>
      <c r="G35" s="6" t="s">
        <v>160</v>
      </c>
      <c r="H35" s="6" t="s">
        <v>161</v>
      </c>
      <c r="I35" s="6" t="s">
        <v>32</v>
      </c>
      <c r="J35" s="7">
        <f t="shared" si="0"/>
        <v>2387732</v>
      </c>
      <c r="K35" s="6">
        <v>2387732</v>
      </c>
      <c r="L35" s="8" t="s">
        <v>162</v>
      </c>
      <c r="M35" s="6" t="s">
        <v>34</v>
      </c>
      <c r="N35" s="6" t="s">
        <v>163</v>
      </c>
      <c r="O35" s="9">
        <v>31296785.309999999</v>
      </c>
      <c r="P35" s="9">
        <f t="shared" si="1"/>
        <v>31.296785309999997</v>
      </c>
      <c r="Q35" s="6" t="str">
        <f t="shared" si="2"/>
        <v>Entre 30 y 50 millones</v>
      </c>
      <c r="R35" s="10" t="s">
        <v>35</v>
      </c>
      <c r="S35" s="8" t="s">
        <v>75</v>
      </c>
    </row>
    <row r="36" spans="1:19" ht="54.95" customHeight="1" x14ac:dyDescent="0.25">
      <c r="A36" s="5">
        <v>34</v>
      </c>
      <c r="B36" s="6" t="s">
        <v>19</v>
      </c>
      <c r="C36" s="6" t="s">
        <v>20</v>
      </c>
      <c r="D36" s="6" t="s">
        <v>60</v>
      </c>
      <c r="E36" s="6" t="s">
        <v>29</v>
      </c>
      <c r="F36" s="6" t="s">
        <v>159</v>
      </c>
      <c r="G36" s="6" t="s">
        <v>164</v>
      </c>
      <c r="H36" s="6" t="s">
        <v>164</v>
      </c>
      <c r="I36" s="6" t="s">
        <v>32</v>
      </c>
      <c r="J36" s="7">
        <f t="shared" si="0"/>
        <v>2387743</v>
      </c>
      <c r="K36" s="6">
        <v>2387743</v>
      </c>
      <c r="L36" s="8" t="s">
        <v>165</v>
      </c>
      <c r="M36" s="6" t="s">
        <v>34</v>
      </c>
      <c r="N36" s="6" t="s">
        <v>163</v>
      </c>
      <c r="O36" s="9">
        <v>9727488.5899999999</v>
      </c>
      <c r="P36" s="9">
        <f t="shared" si="1"/>
        <v>9.7274885900000001</v>
      </c>
      <c r="Q36" s="6" t="str">
        <f t="shared" si="2"/>
        <v>Entre 3 y 10 millones</v>
      </c>
      <c r="R36" s="10" t="s">
        <v>35</v>
      </c>
      <c r="S36" s="8" t="s">
        <v>65</v>
      </c>
    </row>
    <row r="37" spans="1:19" ht="54.95" customHeight="1" x14ac:dyDescent="0.25">
      <c r="A37" s="5">
        <v>35</v>
      </c>
      <c r="B37" s="6" t="s">
        <v>19</v>
      </c>
      <c r="C37" s="6" t="s">
        <v>20</v>
      </c>
      <c r="D37" s="6" t="s">
        <v>67</v>
      </c>
      <c r="E37" s="6" t="s">
        <v>22</v>
      </c>
      <c r="F37" s="6" t="s">
        <v>124</v>
      </c>
      <c r="G37" s="6" t="s">
        <v>170</v>
      </c>
      <c r="H37" s="6" t="s">
        <v>171</v>
      </c>
      <c r="I37" s="6" t="s">
        <v>135</v>
      </c>
      <c r="J37" s="7">
        <f t="shared" si="0"/>
        <v>2404359</v>
      </c>
      <c r="K37" s="6">
        <v>2404359</v>
      </c>
      <c r="L37" s="8" t="s">
        <v>172</v>
      </c>
      <c r="M37" s="6" t="s">
        <v>42</v>
      </c>
      <c r="N37" s="6" t="s">
        <v>93</v>
      </c>
      <c r="O37" s="9">
        <v>22843720</v>
      </c>
      <c r="P37" s="9">
        <f t="shared" si="1"/>
        <v>22.843720000000001</v>
      </c>
      <c r="Q37" s="6" t="str">
        <f t="shared" si="2"/>
        <v>Entre 10 y 30 millones</v>
      </c>
      <c r="R37" s="10">
        <v>827478420.89999998</v>
      </c>
      <c r="S37" s="8" t="s">
        <v>75</v>
      </c>
    </row>
    <row r="38" spans="1:19" ht="54.95" customHeight="1" x14ac:dyDescent="0.25">
      <c r="A38" s="5">
        <v>36</v>
      </c>
      <c r="B38" s="6" t="s">
        <v>66</v>
      </c>
      <c r="C38" s="6" t="s">
        <v>20</v>
      </c>
      <c r="D38" s="6" t="s">
        <v>67</v>
      </c>
      <c r="E38" s="6" t="s">
        <v>29</v>
      </c>
      <c r="F38" s="6" t="s">
        <v>124</v>
      </c>
      <c r="G38" s="6" t="s">
        <v>134</v>
      </c>
      <c r="H38" s="6" t="s">
        <v>173</v>
      </c>
      <c r="I38" s="6" t="s">
        <v>156</v>
      </c>
      <c r="J38" s="7">
        <f t="shared" si="0"/>
        <v>2412686</v>
      </c>
      <c r="K38" s="6">
        <v>2412686</v>
      </c>
      <c r="L38" s="8" t="s">
        <v>174</v>
      </c>
      <c r="M38" s="6" t="s">
        <v>77</v>
      </c>
      <c r="N38" s="6" t="s">
        <v>158</v>
      </c>
      <c r="O38" s="9">
        <v>25600000</v>
      </c>
      <c r="P38" s="9">
        <f t="shared" si="1"/>
        <v>25.6</v>
      </c>
      <c r="Q38" s="6" t="str">
        <f t="shared" si="2"/>
        <v>Entre 10 y 30 millones</v>
      </c>
      <c r="R38" s="10" t="s">
        <v>35</v>
      </c>
      <c r="S38" s="8" t="s">
        <v>75</v>
      </c>
    </row>
    <row r="39" spans="1:19" ht="54.95" customHeight="1" x14ac:dyDescent="0.25">
      <c r="A39" s="5">
        <v>37</v>
      </c>
      <c r="B39" s="6" t="s">
        <v>66</v>
      </c>
      <c r="C39" s="6" t="s">
        <v>20</v>
      </c>
      <c r="D39" s="6" t="s">
        <v>67</v>
      </c>
      <c r="E39" s="6" t="s">
        <v>29</v>
      </c>
      <c r="F39" s="6" t="s">
        <v>175</v>
      </c>
      <c r="G39" s="6" t="s">
        <v>176</v>
      </c>
      <c r="H39" s="6" t="s">
        <v>175</v>
      </c>
      <c r="I39" s="6" t="s">
        <v>156</v>
      </c>
      <c r="J39" s="7">
        <f t="shared" si="0"/>
        <v>2412700</v>
      </c>
      <c r="K39" s="6">
        <v>2412700</v>
      </c>
      <c r="L39" s="8" t="s">
        <v>177</v>
      </c>
      <c r="M39" s="6" t="s">
        <v>77</v>
      </c>
      <c r="N39" s="6" t="s">
        <v>158</v>
      </c>
      <c r="O39" s="9">
        <v>12400000</v>
      </c>
      <c r="P39" s="9">
        <f t="shared" si="1"/>
        <v>12.4</v>
      </c>
      <c r="Q39" s="6" t="str">
        <f t="shared" si="2"/>
        <v>Entre 10 y 30 millones</v>
      </c>
      <c r="R39" s="10" t="s">
        <v>35</v>
      </c>
      <c r="S39" s="8" t="s">
        <v>75</v>
      </c>
    </row>
    <row r="40" spans="1:19" ht="54.95" customHeight="1" x14ac:dyDescent="0.25">
      <c r="A40" s="5">
        <v>38</v>
      </c>
      <c r="B40" s="6" t="s">
        <v>19</v>
      </c>
      <c r="C40" s="6" t="s">
        <v>44</v>
      </c>
      <c r="D40" s="6" t="s">
        <v>67</v>
      </c>
      <c r="E40" s="6" t="s">
        <v>29</v>
      </c>
      <c r="F40" s="6" t="s">
        <v>124</v>
      </c>
      <c r="G40" s="6" t="s">
        <v>134</v>
      </c>
      <c r="H40" s="6" t="s">
        <v>180</v>
      </c>
      <c r="I40" s="6" t="s">
        <v>178</v>
      </c>
      <c r="J40" s="7">
        <f>HYPERLINK("https://ofi5.mef.gob.pe/ssi/Ssi/Index?codigo="&amp;K40&amp;"&amp;tipo=2",K40)</f>
        <v>2457051</v>
      </c>
      <c r="K40" s="6">
        <v>2457051</v>
      </c>
      <c r="L40" s="8" t="s">
        <v>181</v>
      </c>
      <c r="M40" s="6" t="s">
        <v>64</v>
      </c>
      <c r="N40" s="6" t="s">
        <v>182</v>
      </c>
      <c r="O40" s="9">
        <v>67466930</v>
      </c>
      <c r="P40" s="9">
        <f>+O40/1000000</f>
        <v>67.466930000000005</v>
      </c>
      <c r="Q40" s="6" t="str">
        <f>IF(O40&lt;1000000,"Menos de 1 millón",
IF(O40&lt;=3000000,"Entre 1 y 3 millones",
IF(O40&lt;=10000000,"Entre 3 y 10 millones",
IF(O40&lt;=30000000,"Entre 10 y 30 millones",
IF(O40&lt;=50000000,"Entre 30 y 50 millones",
IF(O40&lt;=100000000,"Entre 50 y 100 millones",
"Más de 100 millones"))))))</f>
        <v>Entre 50 y 100 millones</v>
      </c>
      <c r="R40" s="10" t="s">
        <v>35</v>
      </c>
      <c r="S40" s="8" t="s">
        <v>183</v>
      </c>
    </row>
    <row r="41" spans="1:19" ht="54.95" customHeight="1" x14ac:dyDescent="0.25">
      <c r="A41" s="5">
        <v>39</v>
      </c>
      <c r="B41" s="6" t="s">
        <v>19</v>
      </c>
      <c r="C41" s="6" t="s">
        <v>20</v>
      </c>
      <c r="D41" s="6" t="s">
        <v>105</v>
      </c>
      <c r="E41" s="6" t="s">
        <v>29</v>
      </c>
      <c r="F41" s="6" t="s">
        <v>124</v>
      </c>
      <c r="G41" s="6" t="s">
        <v>184</v>
      </c>
      <c r="H41" s="6" t="s">
        <v>185</v>
      </c>
      <c r="I41" s="6" t="s">
        <v>127</v>
      </c>
      <c r="J41" s="7">
        <f t="shared" si="0"/>
        <v>2465226</v>
      </c>
      <c r="K41" s="6">
        <v>2465226</v>
      </c>
      <c r="L41" s="8" t="s">
        <v>186</v>
      </c>
      <c r="M41" s="6" t="s">
        <v>129</v>
      </c>
      <c r="N41" s="6" t="s">
        <v>130</v>
      </c>
      <c r="O41" s="9">
        <v>7389643</v>
      </c>
      <c r="P41" s="9">
        <f t="shared" si="1"/>
        <v>7.3896430000000004</v>
      </c>
      <c r="Q41" s="6" t="str">
        <f t="shared" si="2"/>
        <v>Entre 3 y 10 millones</v>
      </c>
      <c r="R41" s="10" t="s">
        <v>35</v>
      </c>
      <c r="S41" s="8" t="s">
        <v>110</v>
      </c>
    </row>
    <row r="42" spans="1:19" ht="54.95" customHeight="1" x14ac:dyDescent="0.25">
      <c r="A42" s="5">
        <v>40</v>
      </c>
      <c r="B42" s="6" t="s">
        <v>66</v>
      </c>
      <c r="C42" s="6" t="s">
        <v>20</v>
      </c>
      <c r="D42" s="6" t="s">
        <v>67</v>
      </c>
      <c r="E42" s="6" t="s">
        <v>29</v>
      </c>
      <c r="F42" s="6" t="s">
        <v>159</v>
      </c>
      <c r="G42" s="6" t="s">
        <v>187</v>
      </c>
      <c r="H42" s="6" t="s">
        <v>188</v>
      </c>
      <c r="I42" s="6" t="s">
        <v>156</v>
      </c>
      <c r="J42" s="7">
        <f t="shared" si="0"/>
        <v>2471621</v>
      </c>
      <c r="K42" s="6">
        <v>2471621</v>
      </c>
      <c r="L42" s="8" t="s">
        <v>189</v>
      </c>
      <c r="M42" s="6" t="s">
        <v>77</v>
      </c>
      <c r="N42" s="6" t="s">
        <v>158</v>
      </c>
      <c r="O42" s="9">
        <v>11500000</v>
      </c>
      <c r="P42" s="9">
        <f t="shared" si="1"/>
        <v>11.5</v>
      </c>
      <c r="Q42" s="6" t="str">
        <f t="shared" si="2"/>
        <v>Entre 10 y 30 millones</v>
      </c>
      <c r="R42" s="10" t="s">
        <v>35</v>
      </c>
      <c r="S42" s="8" t="s">
        <v>75</v>
      </c>
    </row>
    <row r="43" spans="1:19" ht="54.95" customHeight="1" x14ac:dyDescent="0.25">
      <c r="A43" s="5">
        <v>41</v>
      </c>
      <c r="B43" s="6" t="s">
        <v>19</v>
      </c>
      <c r="C43" s="6" t="s">
        <v>20</v>
      </c>
      <c r="D43" s="6" t="s">
        <v>60</v>
      </c>
      <c r="E43" s="6" t="s">
        <v>22</v>
      </c>
      <c r="F43" s="6" t="s">
        <v>124</v>
      </c>
      <c r="G43" s="6" t="s">
        <v>134</v>
      </c>
      <c r="H43" s="6" t="s">
        <v>124</v>
      </c>
      <c r="I43" s="6" t="s">
        <v>135</v>
      </c>
      <c r="J43" s="7">
        <f t="shared" si="0"/>
        <v>2474720</v>
      </c>
      <c r="K43" s="6">
        <v>2474720</v>
      </c>
      <c r="L43" s="8" t="s">
        <v>190</v>
      </c>
      <c r="M43" s="6" t="s">
        <v>42</v>
      </c>
      <c r="N43" s="6" t="s">
        <v>93</v>
      </c>
      <c r="O43" s="9">
        <v>23756576.350000001</v>
      </c>
      <c r="P43" s="9">
        <f t="shared" si="1"/>
        <v>23.756576350000003</v>
      </c>
      <c r="Q43" s="6" t="str">
        <f t="shared" si="2"/>
        <v>Entre 10 y 30 millones</v>
      </c>
      <c r="R43" s="10">
        <v>827478420.89999998</v>
      </c>
      <c r="S43" s="8" t="s">
        <v>65</v>
      </c>
    </row>
    <row r="44" spans="1:19" ht="54.95" customHeight="1" x14ac:dyDescent="0.25">
      <c r="A44" s="5">
        <v>42</v>
      </c>
      <c r="B44" s="6" t="s">
        <v>19</v>
      </c>
      <c r="C44" s="6" t="s">
        <v>20</v>
      </c>
      <c r="D44" s="6" t="s">
        <v>60</v>
      </c>
      <c r="E44" s="6" t="s">
        <v>22</v>
      </c>
      <c r="F44" s="6" t="s">
        <v>106</v>
      </c>
      <c r="G44" s="6" t="s">
        <v>191</v>
      </c>
      <c r="H44" s="6" t="s">
        <v>191</v>
      </c>
      <c r="I44" s="6" t="s">
        <v>192</v>
      </c>
      <c r="J44" s="7">
        <f t="shared" si="0"/>
        <v>2484800</v>
      </c>
      <c r="K44" s="6">
        <v>2484800</v>
      </c>
      <c r="L44" s="8" t="s">
        <v>193</v>
      </c>
      <c r="M44" s="6" t="s">
        <v>42</v>
      </c>
      <c r="N44" s="6" t="s">
        <v>194</v>
      </c>
      <c r="O44" s="9">
        <v>18665070.010000002</v>
      </c>
      <c r="P44" s="9">
        <f t="shared" si="1"/>
        <v>18.665070010000001</v>
      </c>
      <c r="Q44" s="6" t="str">
        <f t="shared" si="2"/>
        <v>Entre 10 y 30 millones</v>
      </c>
      <c r="R44" s="10">
        <v>1710873449.8800001</v>
      </c>
      <c r="S44" s="8" t="s">
        <v>65</v>
      </c>
    </row>
    <row r="45" spans="1:19" ht="54.95" customHeight="1" x14ac:dyDescent="0.25">
      <c r="A45" s="5">
        <v>43</v>
      </c>
      <c r="B45" s="6" t="s">
        <v>19</v>
      </c>
      <c r="C45" s="6" t="s">
        <v>20</v>
      </c>
      <c r="D45" s="6" t="s">
        <v>67</v>
      </c>
      <c r="E45" s="6" t="s">
        <v>29</v>
      </c>
      <c r="F45" s="6" t="s">
        <v>119</v>
      </c>
      <c r="G45" s="6" t="s">
        <v>195</v>
      </c>
      <c r="H45" s="6" t="s">
        <v>196</v>
      </c>
      <c r="I45" s="6" t="s">
        <v>127</v>
      </c>
      <c r="J45" s="7">
        <f t="shared" si="0"/>
        <v>2486214</v>
      </c>
      <c r="K45" s="6">
        <v>2486214</v>
      </c>
      <c r="L45" s="8" t="s">
        <v>197</v>
      </c>
      <c r="M45" s="6" t="s">
        <v>129</v>
      </c>
      <c r="N45" s="6" t="s">
        <v>130</v>
      </c>
      <c r="O45" s="9">
        <v>3491541</v>
      </c>
      <c r="P45" s="9">
        <f t="shared" si="1"/>
        <v>3.4915409999999998</v>
      </c>
      <c r="Q45" s="6" t="str">
        <f t="shared" si="2"/>
        <v>Entre 3 y 10 millones</v>
      </c>
      <c r="R45" s="10" t="s">
        <v>35</v>
      </c>
      <c r="S45" s="8" t="s">
        <v>75</v>
      </c>
    </row>
    <row r="46" spans="1:19" ht="54.95" customHeight="1" x14ac:dyDescent="0.25">
      <c r="A46" s="5">
        <v>44</v>
      </c>
      <c r="B46" s="6" t="s">
        <v>19</v>
      </c>
      <c r="C46" s="6" t="s">
        <v>20</v>
      </c>
      <c r="D46" s="6" t="s">
        <v>67</v>
      </c>
      <c r="E46" s="6" t="s">
        <v>22</v>
      </c>
      <c r="F46" s="6" t="s">
        <v>124</v>
      </c>
      <c r="G46" s="6" t="s">
        <v>134</v>
      </c>
      <c r="H46" s="6" t="s">
        <v>124</v>
      </c>
      <c r="I46" s="6" t="s">
        <v>135</v>
      </c>
      <c r="J46" s="7">
        <f t="shared" si="0"/>
        <v>2492254</v>
      </c>
      <c r="K46" s="6">
        <v>2492254</v>
      </c>
      <c r="L46" s="8" t="s">
        <v>199</v>
      </c>
      <c r="M46" s="6" t="s">
        <v>42</v>
      </c>
      <c r="N46" s="6" t="s">
        <v>93</v>
      </c>
      <c r="O46" s="9">
        <v>14948698.98</v>
      </c>
      <c r="P46" s="9">
        <f t="shared" si="1"/>
        <v>14.94869898</v>
      </c>
      <c r="Q46" s="6" t="str">
        <f t="shared" si="2"/>
        <v>Entre 10 y 30 millones</v>
      </c>
      <c r="R46" s="10">
        <v>827478420.89999998</v>
      </c>
      <c r="S46" s="8" t="s">
        <v>75</v>
      </c>
    </row>
    <row r="47" spans="1:19" ht="54.95" customHeight="1" x14ac:dyDescent="0.25">
      <c r="A47" s="5">
        <v>45</v>
      </c>
      <c r="B47" s="6" t="s">
        <v>19</v>
      </c>
      <c r="C47" s="6" t="s">
        <v>20</v>
      </c>
      <c r="D47" s="6" t="s">
        <v>67</v>
      </c>
      <c r="E47" s="6" t="s">
        <v>22</v>
      </c>
      <c r="F47" s="6" t="s">
        <v>124</v>
      </c>
      <c r="G47" s="6" t="s">
        <v>134</v>
      </c>
      <c r="H47" s="6" t="s">
        <v>124</v>
      </c>
      <c r="I47" s="6" t="s">
        <v>135</v>
      </c>
      <c r="J47" s="7">
        <f t="shared" si="0"/>
        <v>2499680</v>
      </c>
      <c r="K47" s="6">
        <v>2499680</v>
      </c>
      <c r="L47" s="8" t="s">
        <v>200</v>
      </c>
      <c r="M47" s="6" t="s">
        <v>42</v>
      </c>
      <c r="N47" s="6" t="s">
        <v>93</v>
      </c>
      <c r="O47" s="9">
        <v>9474994.9299999997</v>
      </c>
      <c r="P47" s="9">
        <f t="shared" si="1"/>
        <v>9.4749949299999994</v>
      </c>
      <c r="Q47" s="6" t="str">
        <f t="shared" si="2"/>
        <v>Entre 3 y 10 millones</v>
      </c>
      <c r="R47" s="10">
        <v>827478420.89999998</v>
      </c>
      <c r="S47" s="8" t="s">
        <v>75</v>
      </c>
    </row>
    <row r="48" spans="1:19" ht="54.95" customHeight="1" x14ac:dyDescent="0.25">
      <c r="A48" s="5">
        <v>46</v>
      </c>
      <c r="B48" s="6" t="s">
        <v>19</v>
      </c>
      <c r="C48" s="6" t="s">
        <v>20</v>
      </c>
      <c r="D48" s="6" t="s">
        <v>105</v>
      </c>
      <c r="E48" s="6" t="s">
        <v>22</v>
      </c>
      <c r="F48" s="6" t="s">
        <v>124</v>
      </c>
      <c r="G48" s="6" t="s">
        <v>184</v>
      </c>
      <c r="H48" s="6" t="s">
        <v>201</v>
      </c>
      <c r="I48" s="6" t="s">
        <v>135</v>
      </c>
      <c r="J48" s="7">
        <f t="shared" si="0"/>
        <v>2505469</v>
      </c>
      <c r="K48" s="6">
        <v>2505469</v>
      </c>
      <c r="L48" s="8" t="s">
        <v>202</v>
      </c>
      <c r="M48" s="6" t="s">
        <v>141</v>
      </c>
      <c r="N48" s="6" t="s">
        <v>203</v>
      </c>
      <c r="O48" s="9">
        <v>22112225.989999998</v>
      </c>
      <c r="P48" s="9">
        <f t="shared" si="1"/>
        <v>22.112225989999999</v>
      </c>
      <c r="Q48" s="6" t="str">
        <f t="shared" si="2"/>
        <v>Entre 10 y 30 millones</v>
      </c>
      <c r="R48" s="10">
        <v>827478420.89999998</v>
      </c>
      <c r="S48" s="8" t="s">
        <v>110</v>
      </c>
    </row>
    <row r="49" spans="1:19" ht="54.95" customHeight="1" x14ac:dyDescent="0.25">
      <c r="A49" s="5">
        <v>47</v>
      </c>
      <c r="B49" s="6" t="s">
        <v>19</v>
      </c>
      <c r="C49" s="6" t="s">
        <v>20</v>
      </c>
      <c r="D49" s="6" t="s">
        <v>67</v>
      </c>
      <c r="E49" s="6" t="s">
        <v>22</v>
      </c>
      <c r="F49" s="6" t="s">
        <v>124</v>
      </c>
      <c r="G49" s="6" t="s">
        <v>134</v>
      </c>
      <c r="H49" s="6" t="s">
        <v>124</v>
      </c>
      <c r="I49" s="6" t="s">
        <v>135</v>
      </c>
      <c r="J49" s="7">
        <f t="shared" si="0"/>
        <v>2508146</v>
      </c>
      <c r="K49" s="6">
        <v>2508146</v>
      </c>
      <c r="L49" s="8" t="s">
        <v>204</v>
      </c>
      <c r="M49" s="6" t="s">
        <v>42</v>
      </c>
      <c r="N49" s="6" t="s">
        <v>93</v>
      </c>
      <c r="O49" s="9">
        <v>10520425.6</v>
      </c>
      <c r="P49" s="9">
        <f t="shared" si="1"/>
        <v>10.520425599999999</v>
      </c>
      <c r="Q49" s="6" t="str">
        <f t="shared" si="2"/>
        <v>Entre 10 y 30 millones</v>
      </c>
      <c r="R49" s="10">
        <v>827478420.89999998</v>
      </c>
      <c r="S49" s="8" t="s">
        <v>75</v>
      </c>
    </row>
    <row r="50" spans="1:19" ht="54.95" customHeight="1" x14ac:dyDescent="0.25">
      <c r="A50" s="5">
        <v>48</v>
      </c>
      <c r="B50" s="6" t="s">
        <v>59</v>
      </c>
      <c r="C50" s="6" t="s">
        <v>20</v>
      </c>
      <c r="D50" s="6" t="s">
        <v>67</v>
      </c>
      <c r="E50" s="6" t="s">
        <v>29</v>
      </c>
      <c r="F50" s="6" t="s">
        <v>23</v>
      </c>
      <c r="G50" s="6" t="s">
        <v>205</v>
      </c>
      <c r="H50" s="6" t="s">
        <v>205</v>
      </c>
      <c r="I50" s="6" t="s">
        <v>127</v>
      </c>
      <c r="J50" s="7">
        <f t="shared" si="0"/>
        <v>2515324</v>
      </c>
      <c r="K50" s="6">
        <v>2515324</v>
      </c>
      <c r="L50" s="8" t="s">
        <v>206</v>
      </c>
      <c r="M50" s="6" t="s">
        <v>129</v>
      </c>
      <c r="N50" s="6" t="s">
        <v>130</v>
      </c>
      <c r="O50" s="9">
        <v>4815184.8</v>
      </c>
      <c r="P50" s="9">
        <f t="shared" si="1"/>
        <v>4.8151847999999999</v>
      </c>
      <c r="Q50" s="6" t="str">
        <f t="shared" si="2"/>
        <v>Entre 3 y 10 millones</v>
      </c>
      <c r="R50" s="10" t="s">
        <v>35</v>
      </c>
      <c r="S50" s="8" t="s">
        <v>75</v>
      </c>
    </row>
    <row r="51" spans="1:19" ht="54.95" customHeight="1" x14ac:dyDescent="0.25">
      <c r="A51" s="5">
        <v>49</v>
      </c>
      <c r="B51" s="6" t="s">
        <v>19</v>
      </c>
      <c r="C51" s="6" t="s">
        <v>20</v>
      </c>
      <c r="D51" s="6" t="s">
        <v>67</v>
      </c>
      <c r="E51" s="6" t="s">
        <v>22</v>
      </c>
      <c r="F51" s="6" t="s">
        <v>124</v>
      </c>
      <c r="G51" s="6" t="s">
        <v>170</v>
      </c>
      <c r="H51" s="6" t="s">
        <v>207</v>
      </c>
      <c r="I51" s="6" t="s">
        <v>135</v>
      </c>
      <c r="J51" s="7">
        <f t="shared" si="0"/>
        <v>2519492</v>
      </c>
      <c r="K51" s="6">
        <v>2519492</v>
      </c>
      <c r="L51" s="8" t="s">
        <v>208</v>
      </c>
      <c r="M51" s="6" t="s">
        <v>42</v>
      </c>
      <c r="N51" s="6" t="s">
        <v>93</v>
      </c>
      <c r="O51" s="9">
        <v>14251772.4</v>
      </c>
      <c r="P51" s="9">
        <f t="shared" si="1"/>
        <v>14.2517724</v>
      </c>
      <c r="Q51" s="6" t="str">
        <f t="shared" si="2"/>
        <v>Entre 10 y 30 millones</v>
      </c>
      <c r="R51" s="10">
        <v>827478420.89999998</v>
      </c>
      <c r="S51" s="8" t="s">
        <v>75</v>
      </c>
    </row>
    <row r="52" spans="1:19" ht="54.95" customHeight="1" x14ac:dyDescent="0.25">
      <c r="A52" s="5">
        <v>50</v>
      </c>
      <c r="B52" s="6" t="s">
        <v>19</v>
      </c>
      <c r="C52" s="6" t="s">
        <v>20</v>
      </c>
      <c r="D52" s="6" t="s">
        <v>67</v>
      </c>
      <c r="E52" s="6" t="s">
        <v>29</v>
      </c>
      <c r="F52" s="6" t="s">
        <v>209</v>
      </c>
      <c r="G52" s="6" t="s">
        <v>209</v>
      </c>
      <c r="H52" s="6" t="s">
        <v>209</v>
      </c>
      <c r="I52" s="6" t="s">
        <v>127</v>
      </c>
      <c r="J52" s="7">
        <f t="shared" si="0"/>
        <v>2521405</v>
      </c>
      <c r="K52" s="6">
        <v>2521405</v>
      </c>
      <c r="L52" s="8" t="s">
        <v>210</v>
      </c>
      <c r="M52" s="6" t="s">
        <v>129</v>
      </c>
      <c r="N52" s="6" t="s">
        <v>130</v>
      </c>
      <c r="O52" s="9">
        <v>7237866.8399999999</v>
      </c>
      <c r="P52" s="9">
        <f t="shared" si="1"/>
        <v>7.2378668399999997</v>
      </c>
      <c r="Q52" s="6" t="str">
        <f t="shared" si="2"/>
        <v>Entre 3 y 10 millones</v>
      </c>
      <c r="R52" s="10" t="s">
        <v>35</v>
      </c>
      <c r="S52" s="8" t="s">
        <v>75</v>
      </c>
    </row>
    <row r="53" spans="1:19" ht="54.95" customHeight="1" x14ac:dyDescent="0.25">
      <c r="A53" s="5">
        <v>51</v>
      </c>
      <c r="B53" s="6" t="s">
        <v>19</v>
      </c>
      <c r="C53" s="6" t="s">
        <v>20</v>
      </c>
      <c r="D53" s="6" t="s">
        <v>60</v>
      </c>
      <c r="E53" s="6" t="s">
        <v>29</v>
      </c>
      <c r="F53" s="6" t="s">
        <v>211</v>
      </c>
      <c r="G53" s="6" t="s">
        <v>211</v>
      </c>
      <c r="H53" s="6" t="s">
        <v>212</v>
      </c>
      <c r="I53" s="6" t="s">
        <v>213</v>
      </c>
      <c r="J53" s="7">
        <f t="shared" si="0"/>
        <v>2522717</v>
      </c>
      <c r="K53" s="6">
        <v>2522717</v>
      </c>
      <c r="L53" s="8" t="s">
        <v>214</v>
      </c>
      <c r="M53" s="6" t="s">
        <v>215</v>
      </c>
      <c r="N53" s="6" t="s">
        <v>216</v>
      </c>
      <c r="O53" s="9">
        <v>1843605.84</v>
      </c>
      <c r="P53" s="9">
        <f t="shared" si="1"/>
        <v>1.8436058400000002</v>
      </c>
      <c r="Q53" s="6" t="str">
        <f t="shared" si="2"/>
        <v>Entre 1 y 3 millones</v>
      </c>
      <c r="R53" s="10" t="s">
        <v>35</v>
      </c>
      <c r="S53" s="8" t="s">
        <v>65</v>
      </c>
    </row>
    <row r="54" spans="1:19" ht="54.95" customHeight="1" x14ac:dyDescent="0.25">
      <c r="A54" s="5">
        <v>52</v>
      </c>
      <c r="B54" s="6" t="s">
        <v>19</v>
      </c>
      <c r="C54" s="6" t="s">
        <v>20</v>
      </c>
      <c r="D54" s="6" t="s">
        <v>67</v>
      </c>
      <c r="E54" s="6" t="s">
        <v>29</v>
      </c>
      <c r="F54" s="6" t="s">
        <v>142</v>
      </c>
      <c r="G54" s="6" t="s">
        <v>217</v>
      </c>
      <c r="H54" s="6" t="s">
        <v>217</v>
      </c>
      <c r="I54" s="6" t="s">
        <v>218</v>
      </c>
      <c r="J54" s="7">
        <f t="shared" si="0"/>
        <v>2523928</v>
      </c>
      <c r="K54" s="6">
        <v>2523928</v>
      </c>
      <c r="L54" s="8" t="s">
        <v>219</v>
      </c>
      <c r="M54" s="6" t="s">
        <v>77</v>
      </c>
      <c r="N54" s="6" t="s">
        <v>77</v>
      </c>
      <c r="O54" s="9">
        <v>53919806.590000004</v>
      </c>
      <c r="P54" s="9">
        <f t="shared" si="1"/>
        <v>53.91980659</v>
      </c>
      <c r="Q54" s="6" t="str">
        <f t="shared" si="2"/>
        <v>Entre 50 y 100 millones</v>
      </c>
      <c r="R54" s="10" t="s">
        <v>35</v>
      </c>
      <c r="S54" s="8" t="s">
        <v>75</v>
      </c>
    </row>
    <row r="55" spans="1:19" ht="54.95" customHeight="1" x14ac:dyDescent="0.25">
      <c r="A55" s="5">
        <v>53</v>
      </c>
      <c r="B55" s="6" t="s">
        <v>19</v>
      </c>
      <c r="C55" s="6" t="s">
        <v>20</v>
      </c>
      <c r="D55" s="6" t="s">
        <v>105</v>
      </c>
      <c r="E55" s="6" t="s">
        <v>22</v>
      </c>
      <c r="F55" s="6" t="s">
        <v>124</v>
      </c>
      <c r="G55" s="6" t="s">
        <v>225</v>
      </c>
      <c r="H55" s="6" t="s">
        <v>226</v>
      </c>
      <c r="I55" s="6" t="s">
        <v>135</v>
      </c>
      <c r="J55" s="7">
        <f t="shared" si="0"/>
        <v>2531480</v>
      </c>
      <c r="K55" s="6">
        <v>2531480</v>
      </c>
      <c r="L55" s="8" t="s">
        <v>227</v>
      </c>
      <c r="M55" s="6" t="s">
        <v>141</v>
      </c>
      <c r="N55" s="6" t="s">
        <v>203</v>
      </c>
      <c r="O55" s="9">
        <v>30783157.41</v>
      </c>
      <c r="P55" s="9">
        <f t="shared" si="1"/>
        <v>30.783157410000001</v>
      </c>
      <c r="Q55" s="6" t="str">
        <f t="shared" si="2"/>
        <v>Entre 30 y 50 millones</v>
      </c>
      <c r="R55" s="10">
        <v>827478420.89999998</v>
      </c>
      <c r="S55" s="8" t="s">
        <v>110</v>
      </c>
    </row>
    <row r="56" spans="1:19" ht="54.95" customHeight="1" x14ac:dyDescent="0.25">
      <c r="A56" s="5">
        <v>54</v>
      </c>
      <c r="B56" s="6" t="s">
        <v>19</v>
      </c>
      <c r="C56" s="6" t="s">
        <v>20</v>
      </c>
      <c r="D56" s="6" t="s">
        <v>67</v>
      </c>
      <c r="E56" s="6" t="s">
        <v>22</v>
      </c>
      <c r="F56" s="6" t="s">
        <v>23</v>
      </c>
      <c r="G56" s="6" t="s">
        <v>228</v>
      </c>
      <c r="H56" s="6" t="s">
        <v>229</v>
      </c>
      <c r="I56" s="6" t="s">
        <v>24</v>
      </c>
      <c r="J56" s="7">
        <f t="shared" si="0"/>
        <v>2532360</v>
      </c>
      <c r="K56" s="6">
        <v>2532360</v>
      </c>
      <c r="L56" s="8" t="s">
        <v>230</v>
      </c>
      <c r="M56" s="6" t="s">
        <v>42</v>
      </c>
      <c r="N56" s="6" t="s">
        <v>194</v>
      </c>
      <c r="O56" s="9">
        <v>9092869.8900000006</v>
      </c>
      <c r="P56" s="9">
        <f t="shared" si="1"/>
        <v>9.0928698900000011</v>
      </c>
      <c r="Q56" s="6" t="str">
        <f t="shared" si="2"/>
        <v>Entre 3 y 10 millones</v>
      </c>
      <c r="R56" s="10">
        <v>1311397651.3900001</v>
      </c>
      <c r="S56" s="8" t="s">
        <v>75</v>
      </c>
    </row>
    <row r="57" spans="1:19" ht="54.95" customHeight="1" x14ac:dyDescent="0.25">
      <c r="A57" s="5">
        <v>55</v>
      </c>
      <c r="B57" s="6" t="s">
        <v>19</v>
      </c>
      <c r="C57" s="6" t="s">
        <v>20</v>
      </c>
      <c r="D57" s="6" t="s">
        <v>60</v>
      </c>
      <c r="E57" s="6" t="s">
        <v>68</v>
      </c>
      <c r="F57" s="6" t="s">
        <v>231</v>
      </c>
      <c r="G57" s="6" t="s">
        <v>232</v>
      </c>
      <c r="H57" s="6" t="s">
        <v>232</v>
      </c>
      <c r="I57" s="6" t="s">
        <v>233</v>
      </c>
      <c r="J57" s="7">
        <f t="shared" si="0"/>
        <v>2533316</v>
      </c>
      <c r="K57" s="6">
        <v>2533316</v>
      </c>
      <c r="L57" s="8" t="s">
        <v>234</v>
      </c>
      <c r="M57" s="6" t="s">
        <v>129</v>
      </c>
      <c r="N57" s="6" t="s">
        <v>235</v>
      </c>
      <c r="O57" s="9">
        <v>4561789.2</v>
      </c>
      <c r="P57" s="9">
        <f t="shared" si="1"/>
        <v>4.5617891999999998</v>
      </c>
      <c r="Q57" s="6" t="str">
        <f t="shared" si="2"/>
        <v>Entre 3 y 10 millones</v>
      </c>
      <c r="R57" s="10">
        <v>76987131.099999994</v>
      </c>
      <c r="S57" s="8" t="s">
        <v>65</v>
      </c>
    </row>
    <row r="58" spans="1:19" ht="54.95" customHeight="1" x14ac:dyDescent="0.25">
      <c r="A58" s="5">
        <v>56</v>
      </c>
      <c r="B58" s="6" t="s">
        <v>19</v>
      </c>
      <c r="C58" s="6" t="s">
        <v>20</v>
      </c>
      <c r="D58" s="6" t="s">
        <v>67</v>
      </c>
      <c r="E58" s="6" t="s">
        <v>29</v>
      </c>
      <c r="F58" s="6" t="s">
        <v>211</v>
      </c>
      <c r="G58" s="6" t="s">
        <v>211</v>
      </c>
      <c r="H58" s="6" t="s">
        <v>212</v>
      </c>
      <c r="I58" s="6" t="s">
        <v>213</v>
      </c>
      <c r="J58" s="7">
        <f t="shared" si="0"/>
        <v>2534443</v>
      </c>
      <c r="K58" s="6">
        <v>2534443</v>
      </c>
      <c r="L58" s="8" t="s">
        <v>236</v>
      </c>
      <c r="M58" s="6" t="s">
        <v>215</v>
      </c>
      <c r="N58" s="6" t="s">
        <v>216</v>
      </c>
      <c r="O58" s="9">
        <v>1838715.86</v>
      </c>
      <c r="P58" s="9">
        <f t="shared" si="1"/>
        <v>1.8387158600000002</v>
      </c>
      <c r="Q58" s="6" t="str">
        <f t="shared" si="2"/>
        <v>Entre 1 y 3 millones</v>
      </c>
      <c r="R58" s="10" t="s">
        <v>35</v>
      </c>
      <c r="S58" s="8" t="s">
        <v>75</v>
      </c>
    </row>
    <row r="59" spans="1:19" ht="54.95" customHeight="1" x14ac:dyDescent="0.25">
      <c r="A59" s="5">
        <v>57</v>
      </c>
      <c r="B59" s="6" t="s">
        <v>19</v>
      </c>
      <c r="C59" s="6" t="s">
        <v>20</v>
      </c>
      <c r="D59" s="6" t="s">
        <v>67</v>
      </c>
      <c r="E59" s="6" t="s">
        <v>29</v>
      </c>
      <c r="F59" s="6" t="s">
        <v>211</v>
      </c>
      <c r="G59" s="6" t="s">
        <v>237</v>
      </c>
      <c r="H59" s="6" t="s">
        <v>238</v>
      </c>
      <c r="I59" s="6" t="s">
        <v>213</v>
      </c>
      <c r="J59" s="7">
        <f t="shared" si="0"/>
        <v>2534846</v>
      </c>
      <c r="K59" s="6">
        <v>2534846</v>
      </c>
      <c r="L59" s="8" t="s">
        <v>239</v>
      </c>
      <c r="M59" s="6" t="s">
        <v>215</v>
      </c>
      <c r="N59" s="6" t="s">
        <v>216</v>
      </c>
      <c r="O59" s="9">
        <v>1889220.86</v>
      </c>
      <c r="P59" s="9">
        <f t="shared" si="1"/>
        <v>1.88922086</v>
      </c>
      <c r="Q59" s="6" t="str">
        <f t="shared" si="2"/>
        <v>Entre 1 y 3 millones</v>
      </c>
      <c r="R59" s="10" t="s">
        <v>35</v>
      </c>
      <c r="S59" s="8" t="s">
        <v>75</v>
      </c>
    </row>
    <row r="60" spans="1:19" ht="54.95" customHeight="1" x14ac:dyDescent="0.25">
      <c r="A60" s="5">
        <v>58</v>
      </c>
      <c r="B60" s="6" t="s">
        <v>19</v>
      </c>
      <c r="C60" s="6" t="s">
        <v>20</v>
      </c>
      <c r="D60" s="6" t="s">
        <v>67</v>
      </c>
      <c r="E60" s="6" t="s">
        <v>29</v>
      </c>
      <c r="F60" s="6" t="s">
        <v>211</v>
      </c>
      <c r="G60" s="6" t="s">
        <v>237</v>
      </c>
      <c r="H60" s="6" t="s">
        <v>240</v>
      </c>
      <c r="I60" s="6" t="s">
        <v>213</v>
      </c>
      <c r="J60" s="7">
        <f t="shared" si="0"/>
        <v>2534944</v>
      </c>
      <c r="K60" s="6">
        <v>2534944</v>
      </c>
      <c r="L60" s="8" t="s">
        <v>241</v>
      </c>
      <c r="M60" s="6" t="s">
        <v>215</v>
      </c>
      <c r="N60" s="6" t="s">
        <v>216</v>
      </c>
      <c r="O60" s="9">
        <v>1855915.87</v>
      </c>
      <c r="P60" s="9">
        <f t="shared" si="1"/>
        <v>1.85591587</v>
      </c>
      <c r="Q60" s="6" t="str">
        <f t="shared" si="2"/>
        <v>Entre 1 y 3 millones</v>
      </c>
      <c r="R60" s="10" t="s">
        <v>35</v>
      </c>
      <c r="S60" s="8" t="s">
        <v>327</v>
      </c>
    </row>
    <row r="61" spans="1:19" ht="54.95" customHeight="1" x14ac:dyDescent="0.25">
      <c r="A61" s="5">
        <v>59</v>
      </c>
      <c r="B61" s="6" t="s">
        <v>59</v>
      </c>
      <c r="C61" s="6" t="s">
        <v>20</v>
      </c>
      <c r="D61" s="6" t="s">
        <v>67</v>
      </c>
      <c r="E61" s="6" t="s">
        <v>29</v>
      </c>
      <c r="F61" s="6" t="s">
        <v>23</v>
      </c>
      <c r="G61" s="6" t="s">
        <v>23</v>
      </c>
      <c r="H61" s="6" t="s">
        <v>244</v>
      </c>
      <c r="I61" s="6" t="s">
        <v>127</v>
      </c>
      <c r="J61" s="7">
        <f t="shared" si="0"/>
        <v>2540617</v>
      </c>
      <c r="K61" s="6">
        <v>2540617</v>
      </c>
      <c r="L61" s="8" t="s">
        <v>245</v>
      </c>
      <c r="M61" s="6" t="s">
        <v>129</v>
      </c>
      <c r="N61" s="6" t="s">
        <v>130</v>
      </c>
      <c r="O61" s="9">
        <v>12137741.02</v>
      </c>
      <c r="P61" s="9">
        <f t="shared" si="1"/>
        <v>12.13774102</v>
      </c>
      <c r="Q61" s="6" t="str">
        <f t="shared" si="2"/>
        <v>Entre 10 y 30 millones</v>
      </c>
      <c r="R61" s="10" t="s">
        <v>35</v>
      </c>
      <c r="S61" s="8" t="s">
        <v>75</v>
      </c>
    </row>
    <row r="62" spans="1:19" ht="54.95" customHeight="1" x14ac:dyDescent="0.25">
      <c r="A62" s="5">
        <v>60</v>
      </c>
      <c r="B62" s="6" t="s">
        <v>19</v>
      </c>
      <c r="C62" s="6" t="s">
        <v>20</v>
      </c>
      <c r="D62" s="6" t="s">
        <v>67</v>
      </c>
      <c r="E62" s="6" t="s">
        <v>29</v>
      </c>
      <c r="F62" s="6" t="s">
        <v>79</v>
      </c>
      <c r="G62" s="6" t="s">
        <v>80</v>
      </c>
      <c r="H62" s="6" t="s">
        <v>246</v>
      </c>
      <c r="I62" s="6" t="s">
        <v>127</v>
      </c>
      <c r="J62" s="7">
        <f t="shared" si="0"/>
        <v>2542124</v>
      </c>
      <c r="K62" s="6">
        <v>2542124</v>
      </c>
      <c r="L62" s="8" t="s">
        <v>247</v>
      </c>
      <c r="M62" s="6" t="s">
        <v>129</v>
      </c>
      <c r="N62" s="6" t="s">
        <v>130</v>
      </c>
      <c r="O62" s="9">
        <v>3643676.3</v>
      </c>
      <c r="P62" s="9">
        <f t="shared" si="1"/>
        <v>3.6436762999999996</v>
      </c>
      <c r="Q62" s="6" t="str">
        <f t="shared" si="2"/>
        <v>Entre 3 y 10 millones</v>
      </c>
      <c r="R62" s="10" t="s">
        <v>35</v>
      </c>
      <c r="S62" s="8" t="s">
        <v>75</v>
      </c>
    </row>
    <row r="63" spans="1:19" ht="54.95" customHeight="1" x14ac:dyDescent="0.25">
      <c r="A63" s="5">
        <v>61</v>
      </c>
      <c r="B63" s="6" t="s">
        <v>19</v>
      </c>
      <c r="C63" s="6" t="s">
        <v>20</v>
      </c>
      <c r="D63" s="6" t="s">
        <v>60</v>
      </c>
      <c r="E63" s="6" t="s">
        <v>22</v>
      </c>
      <c r="F63" s="6" t="s">
        <v>124</v>
      </c>
      <c r="G63" s="6" t="s">
        <v>125</v>
      </c>
      <c r="H63" s="6" t="s">
        <v>126</v>
      </c>
      <c r="I63" s="6" t="s">
        <v>135</v>
      </c>
      <c r="J63" s="7">
        <f t="shared" si="0"/>
        <v>2544566</v>
      </c>
      <c r="K63" s="6">
        <v>2544566</v>
      </c>
      <c r="L63" s="8" t="s">
        <v>248</v>
      </c>
      <c r="M63" s="6" t="s">
        <v>42</v>
      </c>
      <c r="N63" s="6" t="s">
        <v>93</v>
      </c>
      <c r="O63" s="9">
        <v>14298511.800000001</v>
      </c>
      <c r="P63" s="9">
        <f t="shared" si="1"/>
        <v>14.2985118</v>
      </c>
      <c r="Q63" s="6" t="str">
        <f t="shared" si="2"/>
        <v>Entre 10 y 30 millones</v>
      </c>
      <c r="R63" s="10">
        <v>827478420.89999998</v>
      </c>
      <c r="S63" s="8" t="s">
        <v>65</v>
      </c>
    </row>
    <row r="64" spans="1:19" ht="54.95" customHeight="1" x14ac:dyDescent="0.25">
      <c r="A64" s="5">
        <v>62</v>
      </c>
      <c r="B64" s="6" t="s">
        <v>19</v>
      </c>
      <c r="C64" s="6" t="s">
        <v>44</v>
      </c>
      <c r="D64" s="6" t="s">
        <v>67</v>
      </c>
      <c r="E64" s="6" t="s">
        <v>29</v>
      </c>
      <c r="F64" s="6" t="s">
        <v>249</v>
      </c>
      <c r="G64" s="6" t="s">
        <v>249</v>
      </c>
      <c r="H64" s="6" t="s">
        <v>250</v>
      </c>
      <c r="I64" s="6" t="s">
        <v>218</v>
      </c>
      <c r="J64" s="7">
        <f t="shared" si="0"/>
        <v>2551431</v>
      </c>
      <c r="K64" s="6">
        <v>2551431</v>
      </c>
      <c r="L64" s="8" t="s">
        <v>251</v>
      </c>
      <c r="M64" s="6" t="s">
        <v>252</v>
      </c>
      <c r="N64" s="6" t="s">
        <v>252</v>
      </c>
      <c r="O64" s="9">
        <v>24800000</v>
      </c>
      <c r="P64" s="9">
        <f t="shared" si="1"/>
        <v>24.8</v>
      </c>
      <c r="Q64" s="6" t="str">
        <f t="shared" si="2"/>
        <v>Entre 10 y 30 millones</v>
      </c>
      <c r="R64" s="10" t="s">
        <v>35</v>
      </c>
      <c r="S64" s="8" t="s">
        <v>183</v>
      </c>
    </row>
    <row r="65" spans="1:19" ht="54.95" customHeight="1" x14ac:dyDescent="0.25">
      <c r="A65" s="5">
        <v>63</v>
      </c>
      <c r="B65" s="6" t="s">
        <v>19</v>
      </c>
      <c r="C65" s="6" t="s">
        <v>20</v>
      </c>
      <c r="D65" s="6" t="s">
        <v>60</v>
      </c>
      <c r="E65" s="6" t="s">
        <v>29</v>
      </c>
      <c r="F65" s="6" t="s">
        <v>211</v>
      </c>
      <c r="G65" s="6" t="s">
        <v>211</v>
      </c>
      <c r="H65" s="6" t="s">
        <v>253</v>
      </c>
      <c r="I65" s="6" t="s">
        <v>213</v>
      </c>
      <c r="J65" s="7">
        <f t="shared" si="0"/>
        <v>2552828</v>
      </c>
      <c r="K65" s="6">
        <v>2552828</v>
      </c>
      <c r="L65" s="8" t="s">
        <v>254</v>
      </c>
      <c r="M65" s="6" t="s">
        <v>215</v>
      </c>
      <c r="N65" s="6" t="s">
        <v>216</v>
      </c>
      <c r="O65" s="9">
        <v>1718679.12</v>
      </c>
      <c r="P65" s="9">
        <f t="shared" si="1"/>
        <v>1.71867912</v>
      </c>
      <c r="Q65" s="6" t="str">
        <f t="shared" si="2"/>
        <v>Entre 1 y 3 millones</v>
      </c>
      <c r="R65" s="10" t="s">
        <v>35</v>
      </c>
      <c r="S65" s="8" t="s">
        <v>65</v>
      </c>
    </row>
    <row r="66" spans="1:19" ht="54.95" customHeight="1" x14ac:dyDescent="0.25">
      <c r="A66" s="5">
        <v>64</v>
      </c>
      <c r="B66" s="6" t="s">
        <v>19</v>
      </c>
      <c r="C66" s="6" t="s">
        <v>20</v>
      </c>
      <c r="D66" s="6" t="s">
        <v>60</v>
      </c>
      <c r="E66" s="6" t="s">
        <v>29</v>
      </c>
      <c r="F66" s="6" t="s">
        <v>211</v>
      </c>
      <c r="G66" s="6" t="s">
        <v>237</v>
      </c>
      <c r="H66" s="6" t="s">
        <v>255</v>
      </c>
      <c r="I66" s="6" t="s">
        <v>213</v>
      </c>
      <c r="J66" s="7">
        <f t="shared" si="0"/>
        <v>2553156</v>
      </c>
      <c r="K66" s="6">
        <v>2553156</v>
      </c>
      <c r="L66" s="8" t="s">
        <v>256</v>
      </c>
      <c r="M66" s="6" t="s">
        <v>215</v>
      </c>
      <c r="N66" s="6" t="s">
        <v>216</v>
      </c>
      <c r="O66" s="9">
        <v>1788102.05</v>
      </c>
      <c r="P66" s="9">
        <f t="shared" si="1"/>
        <v>1.78810205</v>
      </c>
      <c r="Q66" s="6" t="str">
        <f t="shared" si="2"/>
        <v>Entre 1 y 3 millones</v>
      </c>
      <c r="R66" s="10" t="s">
        <v>35</v>
      </c>
      <c r="S66" s="8" t="s">
        <v>65</v>
      </c>
    </row>
    <row r="67" spans="1:19" ht="54.95" customHeight="1" x14ac:dyDescent="0.25">
      <c r="A67" s="5">
        <v>65</v>
      </c>
      <c r="B67" s="6" t="s">
        <v>19</v>
      </c>
      <c r="C67" s="6" t="s">
        <v>20</v>
      </c>
      <c r="D67" s="6" t="s">
        <v>60</v>
      </c>
      <c r="E67" s="6" t="s">
        <v>29</v>
      </c>
      <c r="F67" s="6" t="s">
        <v>211</v>
      </c>
      <c r="G67" s="6" t="s">
        <v>237</v>
      </c>
      <c r="H67" s="6" t="s">
        <v>257</v>
      </c>
      <c r="I67" s="6" t="s">
        <v>213</v>
      </c>
      <c r="J67" s="7">
        <f t="shared" ref="J67:J130" si="3">HYPERLINK("https://ofi5.mef.gob.pe/ssi/Ssi/Index?codigo="&amp;K67&amp;"&amp;tipo=2",K67)</f>
        <v>2553157</v>
      </c>
      <c r="K67" s="6">
        <v>2553157</v>
      </c>
      <c r="L67" s="8" t="s">
        <v>258</v>
      </c>
      <c r="M67" s="6" t="s">
        <v>215</v>
      </c>
      <c r="N67" s="6" t="s">
        <v>216</v>
      </c>
      <c r="O67" s="9">
        <v>1849194.77</v>
      </c>
      <c r="P67" s="9">
        <f t="shared" ref="P67:P130" si="4">+O67/1000000</f>
        <v>1.84919477</v>
      </c>
      <c r="Q67" s="6" t="str">
        <f t="shared" ref="Q67:Q130" si="5">IF(O67&lt;1000000,"Menos de 1 millón",
IF(O67&lt;=3000000,"Entre 1 y 3 millones",
IF(O67&lt;=10000000,"Entre 3 y 10 millones",
IF(O67&lt;=30000000,"Entre 10 y 30 millones",
IF(O67&lt;=50000000,"Entre 30 y 50 millones",
IF(O67&lt;=100000000,"Entre 50 y 100 millones",
"Más de 100 millones"))))))</f>
        <v>Entre 1 y 3 millones</v>
      </c>
      <c r="R67" s="10" t="s">
        <v>35</v>
      </c>
      <c r="S67" s="8" t="s">
        <v>65</v>
      </c>
    </row>
    <row r="68" spans="1:19" ht="54.95" customHeight="1" x14ac:dyDescent="0.25">
      <c r="A68" s="5">
        <v>66</v>
      </c>
      <c r="B68" s="6" t="s">
        <v>19</v>
      </c>
      <c r="C68" s="6" t="s">
        <v>20</v>
      </c>
      <c r="D68" s="6" t="s">
        <v>60</v>
      </c>
      <c r="E68" s="6" t="s">
        <v>29</v>
      </c>
      <c r="F68" s="6" t="s">
        <v>79</v>
      </c>
      <c r="G68" s="6" t="s">
        <v>80</v>
      </c>
      <c r="H68" s="6" t="s">
        <v>264</v>
      </c>
      <c r="I68" s="6" t="s">
        <v>213</v>
      </c>
      <c r="J68" s="7">
        <f t="shared" si="3"/>
        <v>2564368</v>
      </c>
      <c r="K68" s="6">
        <v>2564368</v>
      </c>
      <c r="L68" s="8" t="s">
        <v>265</v>
      </c>
      <c r="M68" s="6" t="s">
        <v>215</v>
      </c>
      <c r="N68" s="6" t="s">
        <v>216</v>
      </c>
      <c r="O68" s="9">
        <v>1195127.48</v>
      </c>
      <c r="P68" s="9">
        <f t="shared" si="4"/>
        <v>1.19512748</v>
      </c>
      <c r="Q68" s="6" t="str">
        <f t="shared" si="5"/>
        <v>Entre 1 y 3 millones</v>
      </c>
      <c r="R68" s="10" t="s">
        <v>35</v>
      </c>
      <c r="S68" s="8" t="s">
        <v>65</v>
      </c>
    </row>
    <row r="69" spans="1:19" ht="54.95" customHeight="1" x14ac:dyDescent="0.25">
      <c r="A69" s="5">
        <v>67</v>
      </c>
      <c r="B69" s="6" t="s">
        <v>19</v>
      </c>
      <c r="C69" s="6" t="s">
        <v>20</v>
      </c>
      <c r="D69" s="6" t="s">
        <v>67</v>
      </c>
      <c r="E69" s="6" t="s">
        <v>22</v>
      </c>
      <c r="F69" s="6" t="s">
        <v>124</v>
      </c>
      <c r="G69" s="6" t="s">
        <v>134</v>
      </c>
      <c r="H69" s="6" t="s">
        <v>173</v>
      </c>
      <c r="I69" s="6" t="s">
        <v>135</v>
      </c>
      <c r="J69" s="7">
        <f t="shared" si="3"/>
        <v>2565135</v>
      </c>
      <c r="K69" s="6">
        <v>2565135</v>
      </c>
      <c r="L69" s="8" t="s">
        <v>266</v>
      </c>
      <c r="M69" s="6" t="s">
        <v>42</v>
      </c>
      <c r="N69" s="6" t="s">
        <v>194</v>
      </c>
      <c r="O69" s="9">
        <v>15239072.52</v>
      </c>
      <c r="P69" s="9">
        <f t="shared" si="4"/>
        <v>15.239072519999999</v>
      </c>
      <c r="Q69" s="6" t="str">
        <f t="shared" si="5"/>
        <v>Entre 10 y 30 millones</v>
      </c>
      <c r="R69" s="10">
        <v>827478420.89999998</v>
      </c>
      <c r="S69" s="8" t="s">
        <v>75</v>
      </c>
    </row>
    <row r="70" spans="1:19" ht="54.95" customHeight="1" x14ac:dyDescent="0.25">
      <c r="A70" s="5">
        <v>68</v>
      </c>
      <c r="B70" s="6" t="s">
        <v>19</v>
      </c>
      <c r="C70" s="6" t="s">
        <v>20</v>
      </c>
      <c r="D70" s="6" t="s">
        <v>105</v>
      </c>
      <c r="E70" s="6" t="s">
        <v>22</v>
      </c>
      <c r="F70" s="6" t="s">
        <v>124</v>
      </c>
      <c r="G70" s="6" t="s">
        <v>184</v>
      </c>
      <c r="H70" s="6" t="s">
        <v>185</v>
      </c>
      <c r="I70" s="6" t="s">
        <v>135</v>
      </c>
      <c r="J70" s="7">
        <f t="shared" si="3"/>
        <v>2565854</v>
      </c>
      <c r="K70" s="6">
        <v>2565854</v>
      </c>
      <c r="L70" s="8" t="s">
        <v>267</v>
      </c>
      <c r="M70" s="6" t="s">
        <v>64</v>
      </c>
      <c r="N70" s="6" t="s">
        <v>263</v>
      </c>
      <c r="O70" s="9">
        <v>305089408.52999997</v>
      </c>
      <c r="P70" s="9">
        <f t="shared" si="4"/>
        <v>305.08940852999996</v>
      </c>
      <c r="Q70" s="6" t="str">
        <f t="shared" si="5"/>
        <v>Más de 100 millones</v>
      </c>
      <c r="R70" s="10">
        <v>827478420.89999998</v>
      </c>
      <c r="S70" s="8" t="s">
        <v>110</v>
      </c>
    </row>
    <row r="71" spans="1:19" ht="54.95" customHeight="1" x14ac:dyDescent="0.25">
      <c r="A71" s="5">
        <v>69</v>
      </c>
      <c r="B71" s="6" t="s">
        <v>19</v>
      </c>
      <c r="C71" s="6" t="s">
        <v>20</v>
      </c>
      <c r="D71" s="6" t="s">
        <v>105</v>
      </c>
      <c r="E71" s="6" t="s">
        <v>22</v>
      </c>
      <c r="F71" s="6" t="s">
        <v>124</v>
      </c>
      <c r="G71" s="6" t="s">
        <v>268</v>
      </c>
      <c r="H71" s="6" t="s">
        <v>269</v>
      </c>
      <c r="I71" s="6" t="s">
        <v>135</v>
      </c>
      <c r="J71" s="7">
        <f t="shared" si="3"/>
        <v>2566375</v>
      </c>
      <c r="K71" s="6">
        <v>2566375</v>
      </c>
      <c r="L71" s="8" t="s">
        <v>270</v>
      </c>
      <c r="M71" s="6" t="s">
        <v>141</v>
      </c>
      <c r="N71" s="6" t="s">
        <v>203</v>
      </c>
      <c r="O71" s="9">
        <v>16595317.539999999</v>
      </c>
      <c r="P71" s="9">
        <f t="shared" si="4"/>
        <v>16.59531754</v>
      </c>
      <c r="Q71" s="6" t="str">
        <f t="shared" si="5"/>
        <v>Entre 10 y 30 millones</v>
      </c>
      <c r="R71" s="10">
        <v>827478420.89999998</v>
      </c>
      <c r="S71" s="8" t="s">
        <v>110</v>
      </c>
    </row>
    <row r="72" spans="1:19" ht="54.95" customHeight="1" x14ac:dyDescent="0.25">
      <c r="A72" s="5">
        <v>70</v>
      </c>
      <c r="B72" s="6" t="s">
        <v>19</v>
      </c>
      <c r="C72" s="6" t="s">
        <v>20</v>
      </c>
      <c r="D72" s="6" t="s">
        <v>67</v>
      </c>
      <c r="E72" s="6" t="s">
        <v>22</v>
      </c>
      <c r="F72" s="6" t="s">
        <v>106</v>
      </c>
      <c r="G72" s="6" t="s">
        <v>272</v>
      </c>
      <c r="H72" s="6" t="s">
        <v>272</v>
      </c>
      <c r="I72" s="6" t="s">
        <v>192</v>
      </c>
      <c r="J72" s="7">
        <f t="shared" si="3"/>
        <v>2570533</v>
      </c>
      <c r="K72" s="6">
        <v>2570533</v>
      </c>
      <c r="L72" s="8" t="s">
        <v>273</v>
      </c>
      <c r="M72" s="6" t="s">
        <v>26</v>
      </c>
      <c r="N72" s="6" t="s">
        <v>274</v>
      </c>
      <c r="O72" s="9">
        <v>56834760.530000001</v>
      </c>
      <c r="P72" s="9">
        <f t="shared" si="4"/>
        <v>56.834760530000004</v>
      </c>
      <c r="Q72" s="6" t="str">
        <f t="shared" si="5"/>
        <v>Entre 50 y 100 millones</v>
      </c>
      <c r="R72" s="10">
        <v>1710873449.8800001</v>
      </c>
      <c r="S72" s="8" t="s">
        <v>75</v>
      </c>
    </row>
    <row r="73" spans="1:19" ht="54.95" customHeight="1" x14ac:dyDescent="0.25">
      <c r="A73" s="5">
        <v>71</v>
      </c>
      <c r="B73" s="6" t="s">
        <v>19</v>
      </c>
      <c r="C73" s="6" t="s">
        <v>20</v>
      </c>
      <c r="D73" s="6" t="s">
        <v>67</v>
      </c>
      <c r="E73" s="6" t="s">
        <v>22</v>
      </c>
      <c r="F73" s="6" t="s">
        <v>124</v>
      </c>
      <c r="G73" s="6" t="s">
        <v>184</v>
      </c>
      <c r="H73" s="6" t="s">
        <v>201</v>
      </c>
      <c r="I73" s="6" t="s">
        <v>135</v>
      </c>
      <c r="J73" s="7">
        <f t="shared" si="3"/>
        <v>2571148</v>
      </c>
      <c r="K73" s="6">
        <v>2571148</v>
      </c>
      <c r="L73" s="8" t="s">
        <v>275</v>
      </c>
      <c r="M73" s="6" t="s">
        <v>42</v>
      </c>
      <c r="N73" s="6" t="s">
        <v>93</v>
      </c>
      <c r="O73" s="9">
        <v>24640285.219999999</v>
      </c>
      <c r="P73" s="9">
        <f t="shared" si="4"/>
        <v>24.640285219999999</v>
      </c>
      <c r="Q73" s="6" t="str">
        <f t="shared" si="5"/>
        <v>Entre 10 y 30 millones</v>
      </c>
      <c r="R73" s="10">
        <v>827478420.89999998</v>
      </c>
      <c r="S73" s="8" t="s">
        <v>75</v>
      </c>
    </row>
    <row r="74" spans="1:19" ht="54.95" customHeight="1" x14ac:dyDescent="0.25">
      <c r="A74" s="5">
        <v>72</v>
      </c>
      <c r="B74" s="6" t="s">
        <v>19</v>
      </c>
      <c r="C74" s="6" t="s">
        <v>20</v>
      </c>
      <c r="D74" s="6" t="s">
        <v>67</v>
      </c>
      <c r="E74" s="6" t="s">
        <v>29</v>
      </c>
      <c r="F74" s="6" t="s">
        <v>231</v>
      </c>
      <c r="G74" s="6" t="s">
        <v>276</v>
      </c>
      <c r="H74" s="6" t="s">
        <v>277</v>
      </c>
      <c r="I74" s="6" t="s">
        <v>127</v>
      </c>
      <c r="J74" s="7">
        <f t="shared" si="3"/>
        <v>2572064</v>
      </c>
      <c r="K74" s="6">
        <v>2572064</v>
      </c>
      <c r="L74" s="8" t="s">
        <v>278</v>
      </c>
      <c r="M74" s="6" t="s">
        <v>129</v>
      </c>
      <c r="N74" s="6" t="s">
        <v>130</v>
      </c>
      <c r="O74" s="9">
        <v>4905234.5999999996</v>
      </c>
      <c r="P74" s="9">
        <f t="shared" si="4"/>
        <v>4.9052346</v>
      </c>
      <c r="Q74" s="6" t="str">
        <f t="shared" si="5"/>
        <v>Entre 3 y 10 millones</v>
      </c>
      <c r="R74" s="10" t="s">
        <v>35</v>
      </c>
      <c r="S74" s="8" t="s">
        <v>75</v>
      </c>
    </row>
    <row r="75" spans="1:19" ht="54.95" customHeight="1" x14ac:dyDescent="0.25">
      <c r="A75" s="5">
        <v>73</v>
      </c>
      <c r="B75" s="6" t="s">
        <v>19</v>
      </c>
      <c r="C75" s="6" t="s">
        <v>20</v>
      </c>
      <c r="D75" s="6" t="s">
        <v>67</v>
      </c>
      <c r="E75" s="6" t="s">
        <v>22</v>
      </c>
      <c r="F75" s="6" t="s">
        <v>47</v>
      </c>
      <c r="G75" s="6" t="s">
        <v>48</v>
      </c>
      <c r="H75" s="6" t="s">
        <v>279</v>
      </c>
      <c r="I75" s="6" t="s">
        <v>50</v>
      </c>
      <c r="J75" s="7">
        <f t="shared" si="3"/>
        <v>2585896</v>
      </c>
      <c r="K75" s="6">
        <v>2585896</v>
      </c>
      <c r="L75" s="8" t="s">
        <v>280</v>
      </c>
      <c r="M75" s="6" t="s">
        <v>42</v>
      </c>
      <c r="N75" s="6" t="s">
        <v>281</v>
      </c>
      <c r="O75" s="9">
        <v>24821156.52</v>
      </c>
      <c r="P75" s="9">
        <f t="shared" si="4"/>
        <v>24.821156519999999</v>
      </c>
      <c r="Q75" s="6" t="str">
        <f t="shared" si="5"/>
        <v>Entre 10 y 30 millones</v>
      </c>
      <c r="R75" s="10">
        <v>802218120.71500099</v>
      </c>
      <c r="S75" s="8" t="s">
        <v>75</v>
      </c>
    </row>
    <row r="76" spans="1:19" ht="54.95" customHeight="1" x14ac:dyDescent="0.25">
      <c r="A76" s="5">
        <v>74</v>
      </c>
      <c r="B76" s="6" t="s">
        <v>19</v>
      </c>
      <c r="C76" s="6" t="s">
        <v>20</v>
      </c>
      <c r="D76" s="6" t="s">
        <v>67</v>
      </c>
      <c r="E76" s="6" t="s">
        <v>149</v>
      </c>
      <c r="F76" s="6" t="s">
        <v>106</v>
      </c>
      <c r="G76" s="6" t="s">
        <v>150</v>
      </c>
      <c r="H76" s="6" t="s">
        <v>151</v>
      </c>
      <c r="I76" s="6" t="s">
        <v>152</v>
      </c>
      <c r="J76" s="7">
        <f t="shared" si="3"/>
        <v>2609252</v>
      </c>
      <c r="K76" s="6">
        <v>2609252</v>
      </c>
      <c r="L76" s="8" t="s">
        <v>282</v>
      </c>
      <c r="M76" s="6" t="s">
        <v>77</v>
      </c>
      <c r="N76" s="6" t="s">
        <v>77</v>
      </c>
      <c r="O76" s="9">
        <v>19372779.035799999</v>
      </c>
      <c r="P76" s="9">
        <f t="shared" si="4"/>
        <v>19.372779035799997</v>
      </c>
      <c r="Q76" s="6" t="str">
        <f t="shared" si="5"/>
        <v>Entre 10 y 30 millones</v>
      </c>
      <c r="R76" s="10">
        <v>313353436.07999998</v>
      </c>
      <c r="S76" s="8" t="s">
        <v>75</v>
      </c>
    </row>
    <row r="77" spans="1:19" ht="54.95" customHeight="1" x14ac:dyDescent="0.25">
      <c r="A77" s="5">
        <v>75</v>
      </c>
      <c r="B77" s="6" t="s">
        <v>19</v>
      </c>
      <c r="C77" s="6" t="s">
        <v>20</v>
      </c>
      <c r="D77" s="6" t="s">
        <v>105</v>
      </c>
      <c r="E77" s="6" t="s">
        <v>22</v>
      </c>
      <c r="F77" s="6" t="s">
        <v>283</v>
      </c>
      <c r="G77" s="6" t="s">
        <v>284</v>
      </c>
      <c r="H77" s="6" t="s">
        <v>285</v>
      </c>
      <c r="I77" s="6" t="s">
        <v>286</v>
      </c>
      <c r="J77" s="7">
        <f t="shared" si="3"/>
        <v>2628724</v>
      </c>
      <c r="K77" s="6">
        <v>2628724</v>
      </c>
      <c r="L77" s="8" t="s">
        <v>287</v>
      </c>
      <c r="M77" s="6" t="s">
        <v>26</v>
      </c>
      <c r="N77" s="6" t="s">
        <v>169</v>
      </c>
      <c r="O77" s="9">
        <v>262598114.44999999</v>
      </c>
      <c r="P77" s="9">
        <f t="shared" si="4"/>
        <v>262.59811444999997</v>
      </c>
      <c r="Q77" s="6" t="str">
        <f t="shared" si="5"/>
        <v>Más de 100 millones</v>
      </c>
      <c r="R77" s="10">
        <v>1167899704.6300001</v>
      </c>
      <c r="S77" s="8" t="s">
        <v>288</v>
      </c>
    </row>
    <row r="78" spans="1:19" ht="77.25" customHeight="1" x14ac:dyDescent="0.25">
      <c r="A78" s="5">
        <v>76</v>
      </c>
      <c r="B78" s="6" t="s">
        <v>19</v>
      </c>
      <c r="C78" s="6" t="s">
        <v>20</v>
      </c>
      <c r="D78" s="6" t="s">
        <v>67</v>
      </c>
      <c r="E78" s="6" t="s">
        <v>68</v>
      </c>
      <c r="F78" s="6" t="s">
        <v>231</v>
      </c>
      <c r="G78" s="6" t="s">
        <v>289</v>
      </c>
      <c r="H78" s="6" t="s">
        <v>289</v>
      </c>
      <c r="I78" s="6" t="s">
        <v>290</v>
      </c>
      <c r="J78" s="7">
        <f t="shared" si="3"/>
        <v>2610993</v>
      </c>
      <c r="K78" s="6">
        <v>2610993</v>
      </c>
      <c r="L78" s="8" t="s">
        <v>291</v>
      </c>
      <c r="M78" s="6" t="s">
        <v>292</v>
      </c>
      <c r="N78" s="6" t="s">
        <v>293</v>
      </c>
      <c r="O78" s="9">
        <v>11989283.93</v>
      </c>
      <c r="P78" s="9">
        <f t="shared" si="4"/>
        <v>11.989283929999999</v>
      </c>
      <c r="Q78" s="6" t="str">
        <f t="shared" si="5"/>
        <v>Entre 10 y 30 millones</v>
      </c>
      <c r="R78" s="10">
        <v>27565684.82</v>
      </c>
      <c r="S78" s="8" t="s">
        <v>75</v>
      </c>
    </row>
    <row r="79" spans="1:19" ht="54.95" customHeight="1" x14ac:dyDescent="0.25">
      <c r="A79" s="5">
        <v>77</v>
      </c>
      <c r="B79" s="6" t="s">
        <v>59</v>
      </c>
      <c r="C79" s="6" t="s">
        <v>20</v>
      </c>
      <c r="D79" s="6" t="s">
        <v>67</v>
      </c>
      <c r="E79" s="6" t="s">
        <v>29</v>
      </c>
      <c r="F79" s="6" t="s">
        <v>231</v>
      </c>
      <c r="G79" s="6" t="s">
        <v>294</v>
      </c>
      <c r="H79" s="6" t="s">
        <v>294</v>
      </c>
      <c r="I79" s="6" t="s">
        <v>156</v>
      </c>
      <c r="J79" s="7">
        <f t="shared" si="3"/>
        <v>2615519</v>
      </c>
      <c r="K79" s="6">
        <v>2615519</v>
      </c>
      <c r="L79" s="8" t="s">
        <v>295</v>
      </c>
      <c r="M79" s="6" t="s">
        <v>77</v>
      </c>
      <c r="N79" s="6" t="s">
        <v>158</v>
      </c>
      <c r="O79" s="9">
        <v>45200000</v>
      </c>
      <c r="P79" s="9">
        <f t="shared" si="4"/>
        <v>45.2</v>
      </c>
      <c r="Q79" s="6" t="str">
        <f t="shared" si="5"/>
        <v>Entre 30 y 50 millones</v>
      </c>
      <c r="R79" s="10" t="s">
        <v>35</v>
      </c>
      <c r="S79" s="8" t="s">
        <v>75</v>
      </c>
    </row>
    <row r="80" spans="1:19" ht="54.95" customHeight="1" x14ac:dyDescent="0.25">
      <c r="A80" s="5">
        <v>78</v>
      </c>
      <c r="B80" s="6" t="s">
        <v>19</v>
      </c>
      <c r="C80" s="6" t="s">
        <v>44</v>
      </c>
      <c r="D80" s="6" t="s">
        <v>296</v>
      </c>
      <c r="E80" s="6" t="s">
        <v>29</v>
      </c>
      <c r="F80" s="6" t="s">
        <v>792</v>
      </c>
      <c r="G80" s="6" t="s">
        <v>792</v>
      </c>
      <c r="H80" s="6" t="s">
        <v>792</v>
      </c>
      <c r="I80" s="6" t="s">
        <v>297</v>
      </c>
      <c r="J80" s="11">
        <f>HYPERLINK("https://ofi5.mef.gob.pe/ssi/Ssi/Index?codigo="&amp;K80&amp;"&amp;tipo=2",K80)</f>
        <v>2615695</v>
      </c>
      <c r="K80" s="6">
        <v>2615695</v>
      </c>
      <c r="L80" s="8" t="s">
        <v>298</v>
      </c>
      <c r="M80" s="6" t="s">
        <v>26</v>
      </c>
      <c r="N80" s="6" t="s">
        <v>274</v>
      </c>
      <c r="O80" s="9">
        <v>86743208</v>
      </c>
      <c r="P80" s="9">
        <v>86.7</v>
      </c>
      <c r="Q80" s="6" t="s">
        <v>27</v>
      </c>
      <c r="R80" s="10" t="s">
        <v>35</v>
      </c>
      <c r="S80" s="8" t="s">
        <v>65</v>
      </c>
    </row>
    <row r="81" spans="1:19" ht="54.95" customHeight="1" x14ac:dyDescent="0.25">
      <c r="A81" s="5">
        <v>79</v>
      </c>
      <c r="B81" s="6" t="s">
        <v>19</v>
      </c>
      <c r="C81" s="6" t="s">
        <v>44</v>
      </c>
      <c r="D81" s="6" t="s">
        <v>296</v>
      </c>
      <c r="E81" s="6" t="s">
        <v>29</v>
      </c>
      <c r="F81" s="6" t="s">
        <v>792</v>
      </c>
      <c r="G81" s="6" t="s">
        <v>792</v>
      </c>
      <c r="H81" s="6" t="s">
        <v>792</v>
      </c>
      <c r="I81" s="6" t="s">
        <v>297</v>
      </c>
      <c r="J81" s="7">
        <f t="shared" ref="J81" si="6">HYPERLINK("https://ofi5.mef.gob.pe/ssi/Ssi/Index?codigo="&amp;K81&amp;"&amp;tipo=2",K81)</f>
        <v>2615715</v>
      </c>
      <c r="K81" s="6">
        <v>2615715</v>
      </c>
      <c r="L81" s="8" t="s">
        <v>300</v>
      </c>
      <c r="M81" s="6" t="s">
        <v>26</v>
      </c>
      <c r="N81" s="6" t="s">
        <v>301</v>
      </c>
      <c r="O81" s="9">
        <v>13150390.82</v>
      </c>
      <c r="P81" s="9">
        <f t="shared" ref="P81" si="7">+O81/1000000</f>
        <v>13.15039082</v>
      </c>
      <c r="Q81" s="6" t="str">
        <f t="shared" ref="Q81" si="8">IF(O81&lt;1000000,"Menos de 1 millón",
IF(O81&lt;=3000000,"Entre 1 y 3 millones",
IF(O81&lt;=10000000,"Entre 3 y 10 millones",
IF(O81&lt;=30000000,"Entre 10 y 30 millones",
IF(O81&lt;=50000000,"Entre 30 y 50 millones",
IF(O81&lt;=100000000,"Entre 50 y 100 millones",
"Más de 100 millones"))))))</f>
        <v>Entre 10 y 30 millones</v>
      </c>
      <c r="R81" s="10" t="s">
        <v>35</v>
      </c>
      <c r="S81" s="8" t="s">
        <v>65</v>
      </c>
    </row>
    <row r="82" spans="1:19" ht="54.95" customHeight="1" x14ac:dyDescent="0.25">
      <c r="A82" s="5">
        <v>80</v>
      </c>
      <c r="B82" s="6" t="s">
        <v>19</v>
      </c>
      <c r="C82" s="6" t="s">
        <v>20</v>
      </c>
      <c r="D82" s="6" t="s">
        <v>67</v>
      </c>
      <c r="E82" s="6" t="s">
        <v>22</v>
      </c>
      <c r="F82" s="6" t="s">
        <v>47</v>
      </c>
      <c r="G82" s="6" t="s">
        <v>48</v>
      </c>
      <c r="H82" s="6" t="s">
        <v>279</v>
      </c>
      <c r="I82" s="6" t="s">
        <v>50</v>
      </c>
      <c r="J82" s="7">
        <f t="shared" si="3"/>
        <v>2617654</v>
      </c>
      <c r="K82" s="6">
        <v>2617654</v>
      </c>
      <c r="L82" s="8" t="s">
        <v>303</v>
      </c>
      <c r="M82" s="6" t="s">
        <v>42</v>
      </c>
      <c r="N82" s="6" t="s">
        <v>281</v>
      </c>
      <c r="O82" s="9">
        <v>22379395.609999999</v>
      </c>
      <c r="P82" s="9">
        <f t="shared" si="4"/>
        <v>22.37939561</v>
      </c>
      <c r="Q82" s="6" t="str">
        <f t="shared" si="5"/>
        <v>Entre 10 y 30 millones</v>
      </c>
      <c r="R82" s="10">
        <v>802218120.71500099</v>
      </c>
      <c r="S82" s="8" t="s">
        <v>75</v>
      </c>
    </row>
    <row r="83" spans="1:19" ht="54.95" customHeight="1" x14ac:dyDescent="0.25">
      <c r="A83" s="5">
        <v>81</v>
      </c>
      <c r="B83" s="6" t="s">
        <v>19</v>
      </c>
      <c r="C83" s="6" t="s">
        <v>20</v>
      </c>
      <c r="D83" s="6" t="s">
        <v>60</v>
      </c>
      <c r="E83" s="6" t="s">
        <v>22</v>
      </c>
      <c r="F83" s="6" t="s">
        <v>47</v>
      </c>
      <c r="G83" s="6" t="s">
        <v>95</v>
      </c>
      <c r="H83" s="6" t="s">
        <v>304</v>
      </c>
      <c r="I83" s="6" t="s">
        <v>50</v>
      </c>
      <c r="J83" s="7">
        <f t="shared" si="3"/>
        <v>2618394</v>
      </c>
      <c r="K83" s="6">
        <v>2618394</v>
      </c>
      <c r="L83" s="8" t="s">
        <v>305</v>
      </c>
      <c r="M83" s="6" t="s">
        <v>42</v>
      </c>
      <c r="N83" s="6" t="s">
        <v>281</v>
      </c>
      <c r="O83" s="9">
        <v>19191985.48</v>
      </c>
      <c r="P83" s="9">
        <f t="shared" si="4"/>
        <v>19.19198548</v>
      </c>
      <c r="Q83" s="6" t="str">
        <f t="shared" si="5"/>
        <v>Entre 10 y 30 millones</v>
      </c>
      <c r="R83" s="10">
        <v>802218120.71500099</v>
      </c>
      <c r="S83" s="8" t="s">
        <v>65</v>
      </c>
    </row>
    <row r="84" spans="1:19" ht="93.75" customHeight="1" x14ac:dyDescent="0.25">
      <c r="A84" s="5">
        <v>82</v>
      </c>
      <c r="B84" s="6" t="s">
        <v>19</v>
      </c>
      <c r="C84" s="6" t="s">
        <v>20</v>
      </c>
      <c r="D84" s="6" t="s">
        <v>105</v>
      </c>
      <c r="E84" s="6" t="s">
        <v>22</v>
      </c>
      <c r="F84" s="6" t="s">
        <v>106</v>
      </c>
      <c r="G84" s="6" t="s">
        <v>150</v>
      </c>
      <c r="H84" s="6" t="s">
        <v>151</v>
      </c>
      <c r="I84" s="6" t="s">
        <v>192</v>
      </c>
      <c r="J84" s="7">
        <f t="shared" si="3"/>
        <v>2619587</v>
      </c>
      <c r="K84" s="6">
        <v>2619587</v>
      </c>
      <c r="L84" s="8" t="s">
        <v>306</v>
      </c>
      <c r="M84" s="6" t="s">
        <v>64</v>
      </c>
      <c r="N84" s="6" t="s">
        <v>307</v>
      </c>
      <c r="O84" s="9">
        <v>45884042.869999997</v>
      </c>
      <c r="P84" s="9">
        <f t="shared" si="4"/>
        <v>45.884042869999995</v>
      </c>
      <c r="Q84" s="6" t="str">
        <f t="shared" si="5"/>
        <v>Entre 30 y 50 millones</v>
      </c>
      <c r="R84" s="10">
        <v>1710873449.8800001</v>
      </c>
      <c r="S84" s="8" t="s">
        <v>110</v>
      </c>
    </row>
    <row r="85" spans="1:19" ht="54.95" customHeight="1" x14ac:dyDescent="0.25">
      <c r="A85" s="5">
        <v>83</v>
      </c>
      <c r="B85" s="6" t="s">
        <v>19</v>
      </c>
      <c r="C85" s="6" t="s">
        <v>20</v>
      </c>
      <c r="D85" s="6" t="s">
        <v>60</v>
      </c>
      <c r="E85" s="6" t="s">
        <v>22</v>
      </c>
      <c r="F85" s="6" t="s">
        <v>124</v>
      </c>
      <c r="G85" s="6" t="s">
        <v>268</v>
      </c>
      <c r="H85" s="6" t="s">
        <v>308</v>
      </c>
      <c r="I85" s="6" t="s">
        <v>135</v>
      </c>
      <c r="J85" s="7">
        <f t="shared" si="3"/>
        <v>2621998</v>
      </c>
      <c r="K85" s="6">
        <v>2621998</v>
      </c>
      <c r="L85" s="8" t="s">
        <v>309</v>
      </c>
      <c r="M85" s="6" t="s">
        <v>42</v>
      </c>
      <c r="N85" s="6" t="s">
        <v>310</v>
      </c>
      <c r="O85" s="9">
        <v>99459489.439999998</v>
      </c>
      <c r="P85" s="9">
        <f t="shared" si="4"/>
        <v>99.459489439999999</v>
      </c>
      <c r="Q85" s="6" t="str">
        <f t="shared" si="5"/>
        <v>Entre 50 y 100 millones</v>
      </c>
      <c r="R85" s="10">
        <v>827478420.89999998</v>
      </c>
      <c r="S85" s="8" t="s">
        <v>65</v>
      </c>
    </row>
    <row r="86" spans="1:19" ht="54.95" customHeight="1" x14ac:dyDescent="0.25">
      <c r="A86" s="5">
        <v>84</v>
      </c>
      <c r="B86" s="6" t="s">
        <v>19</v>
      </c>
      <c r="C86" s="6" t="s">
        <v>20</v>
      </c>
      <c r="D86" s="6" t="s">
        <v>67</v>
      </c>
      <c r="E86" s="6" t="s">
        <v>22</v>
      </c>
      <c r="F86" s="6" t="s">
        <v>283</v>
      </c>
      <c r="G86" s="6" t="s">
        <v>283</v>
      </c>
      <c r="H86" s="6" t="s">
        <v>311</v>
      </c>
      <c r="I86" s="6" t="s">
        <v>286</v>
      </c>
      <c r="J86" s="7">
        <f t="shared" si="3"/>
        <v>2625926</v>
      </c>
      <c r="K86" s="6">
        <v>2625926</v>
      </c>
      <c r="L86" s="8" t="s">
        <v>312</v>
      </c>
      <c r="M86" s="6" t="s">
        <v>42</v>
      </c>
      <c r="N86" s="6" t="s">
        <v>93</v>
      </c>
      <c r="O86" s="9">
        <v>87436831.140000001</v>
      </c>
      <c r="P86" s="9">
        <f t="shared" si="4"/>
        <v>87.436831139999995</v>
      </c>
      <c r="Q86" s="6" t="str">
        <f t="shared" si="5"/>
        <v>Entre 50 y 100 millones</v>
      </c>
      <c r="R86" s="10">
        <v>1167899704.6300001</v>
      </c>
      <c r="S86" s="8" t="s">
        <v>288</v>
      </c>
    </row>
    <row r="87" spans="1:19" ht="54.95" customHeight="1" x14ac:dyDescent="0.25">
      <c r="A87" s="5">
        <v>85</v>
      </c>
      <c r="B87" s="6" t="s">
        <v>19</v>
      </c>
      <c r="C87" s="6" t="s">
        <v>20</v>
      </c>
      <c r="D87" s="6" t="s">
        <v>67</v>
      </c>
      <c r="E87" s="6" t="s">
        <v>22</v>
      </c>
      <c r="F87" s="6" t="s">
        <v>47</v>
      </c>
      <c r="G87" s="6" t="s">
        <v>313</v>
      </c>
      <c r="H87" s="6" t="s">
        <v>313</v>
      </c>
      <c r="I87" s="6" t="s">
        <v>50</v>
      </c>
      <c r="J87" s="7">
        <f t="shared" si="3"/>
        <v>2626480</v>
      </c>
      <c r="K87" s="6">
        <v>2626480</v>
      </c>
      <c r="L87" s="8" t="s">
        <v>314</v>
      </c>
      <c r="M87" s="6" t="s">
        <v>42</v>
      </c>
      <c r="N87" s="6" t="s">
        <v>281</v>
      </c>
      <c r="O87" s="9">
        <v>10282796.49</v>
      </c>
      <c r="P87" s="9">
        <f t="shared" si="4"/>
        <v>10.282796490000001</v>
      </c>
      <c r="Q87" s="6" t="str">
        <f t="shared" si="5"/>
        <v>Entre 10 y 30 millones</v>
      </c>
      <c r="R87" s="10">
        <v>802218120.71500099</v>
      </c>
      <c r="S87" s="8" t="s">
        <v>75</v>
      </c>
    </row>
    <row r="88" spans="1:19" ht="54.95" customHeight="1" x14ac:dyDescent="0.25">
      <c r="A88" s="5">
        <v>86</v>
      </c>
      <c r="B88" s="6" t="s">
        <v>19</v>
      </c>
      <c r="C88" s="6" t="s">
        <v>20</v>
      </c>
      <c r="D88" s="6" t="s">
        <v>67</v>
      </c>
      <c r="E88" s="6" t="s">
        <v>29</v>
      </c>
      <c r="F88" s="6" t="s">
        <v>142</v>
      </c>
      <c r="G88" s="6" t="s">
        <v>315</v>
      </c>
      <c r="H88" s="6" t="s">
        <v>315</v>
      </c>
      <c r="I88" s="6" t="s">
        <v>127</v>
      </c>
      <c r="J88" s="7">
        <f t="shared" si="3"/>
        <v>2626832</v>
      </c>
      <c r="K88" s="6">
        <v>2626832</v>
      </c>
      <c r="L88" s="8" t="s">
        <v>316</v>
      </c>
      <c r="M88" s="6" t="s">
        <v>129</v>
      </c>
      <c r="N88" s="6" t="s">
        <v>130</v>
      </c>
      <c r="O88" s="9">
        <v>12042018.92</v>
      </c>
      <c r="P88" s="9">
        <f t="shared" si="4"/>
        <v>12.04201892</v>
      </c>
      <c r="Q88" s="6" t="str">
        <f t="shared" si="5"/>
        <v>Entre 10 y 30 millones</v>
      </c>
      <c r="R88" s="10" t="s">
        <v>35</v>
      </c>
      <c r="S88" s="8" t="s">
        <v>75</v>
      </c>
    </row>
    <row r="89" spans="1:19" ht="54.95" customHeight="1" x14ac:dyDescent="0.25">
      <c r="A89" s="5">
        <v>87</v>
      </c>
      <c r="B89" s="6" t="s">
        <v>19</v>
      </c>
      <c r="C89" s="6" t="s">
        <v>20</v>
      </c>
      <c r="D89" s="6" t="s">
        <v>67</v>
      </c>
      <c r="E89" s="6" t="s">
        <v>29</v>
      </c>
      <c r="F89" s="6" t="s">
        <v>106</v>
      </c>
      <c r="G89" s="6" t="s">
        <v>106</v>
      </c>
      <c r="H89" s="6" t="s">
        <v>317</v>
      </c>
      <c r="I89" s="6" t="s">
        <v>127</v>
      </c>
      <c r="J89" s="7">
        <f t="shared" si="3"/>
        <v>2627238</v>
      </c>
      <c r="K89" s="6">
        <v>2627238</v>
      </c>
      <c r="L89" s="8" t="s">
        <v>318</v>
      </c>
      <c r="M89" s="6" t="s">
        <v>129</v>
      </c>
      <c r="N89" s="6" t="s">
        <v>130</v>
      </c>
      <c r="O89" s="9">
        <v>13105541.6</v>
      </c>
      <c r="P89" s="9">
        <f t="shared" si="4"/>
        <v>13.1055416</v>
      </c>
      <c r="Q89" s="6" t="str">
        <f t="shared" si="5"/>
        <v>Entre 10 y 30 millones</v>
      </c>
      <c r="R89" s="10" t="s">
        <v>35</v>
      </c>
      <c r="S89" s="8" t="s">
        <v>75</v>
      </c>
    </row>
    <row r="90" spans="1:19" ht="54.95" customHeight="1" x14ac:dyDescent="0.25">
      <c r="A90" s="5">
        <v>88</v>
      </c>
      <c r="B90" s="6" t="s">
        <v>19</v>
      </c>
      <c r="C90" s="6" t="s">
        <v>20</v>
      </c>
      <c r="D90" s="6" t="s">
        <v>67</v>
      </c>
      <c r="E90" s="6" t="s">
        <v>22</v>
      </c>
      <c r="F90" s="6" t="s">
        <v>47</v>
      </c>
      <c r="G90" s="6" t="s">
        <v>48</v>
      </c>
      <c r="H90" s="6" t="s">
        <v>279</v>
      </c>
      <c r="I90" s="6" t="s">
        <v>50</v>
      </c>
      <c r="J90" s="7">
        <f t="shared" si="3"/>
        <v>2635570</v>
      </c>
      <c r="K90" s="6">
        <v>2635570</v>
      </c>
      <c r="L90" s="8" t="s">
        <v>322</v>
      </c>
      <c r="M90" s="6" t="s">
        <v>42</v>
      </c>
      <c r="N90" s="6" t="s">
        <v>281</v>
      </c>
      <c r="O90" s="9">
        <v>37084296.799999997</v>
      </c>
      <c r="P90" s="9">
        <f t="shared" si="4"/>
        <v>37.084296799999997</v>
      </c>
      <c r="Q90" s="6" t="str">
        <f t="shared" si="5"/>
        <v>Entre 30 y 50 millones</v>
      </c>
      <c r="R90" s="10">
        <v>802218120.71500099</v>
      </c>
      <c r="S90" s="8" t="s">
        <v>75</v>
      </c>
    </row>
    <row r="91" spans="1:19" ht="54.95" customHeight="1" x14ac:dyDescent="0.25">
      <c r="A91" s="5">
        <v>89</v>
      </c>
      <c r="B91" s="6" t="s">
        <v>19</v>
      </c>
      <c r="C91" s="6" t="s">
        <v>20</v>
      </c>
      <c r="D91" s="6" t="s">
        <v>67</v>
      </c>
      <c r="E91" s="6" t="s">
        <v>22</v>
      </c>
      <c r="F91" s="6" t="s">
        <v>47</v>
      </c>
      <c r="G91" s="6" t="s">
        <v>313</v>
      </c>
      <c r="H91" s="6" t="s">
        <v>313</v>
      </c>
      <c r="I91" s="6" t="s">
        <v>50</v>
      </c>
      <c r="J91" s="7">
        <f t="shared" si="3"/>
        <v>2643607</v>
      </c>
      <c r="K91" s="6">
        <v>2643607</v>
      </c>
      <c r="L91" s="8" t="s">
        <v>323</v>
      </c>
      <c r="M91" s="6" t="s">
        <v>42</v>
      </c>
      <c r="N91" s="6" t="s">
        <v>281</v>
      </c>
      <c r="O91" s="9">
        <v>14554523.5</v>
      </c>
      <c r="P91" s="9">
        <f t="shared" si="4"/>
        <v>14.5545235</v>
      </c>
      <c r="Q91" s="6" t="str">
        <f t="shared" si="5"/>
        <v>Entre 10 y 30 millones</v>
      </c>
      <c r="R91" s="10">
        <v>802218120.71500099</v>
      </c>
      <c r="S91" s="8" t="s">
        <v>75</v>
      </c>
    </row>
    <row r="92" spans="1:19" ht="79.5" customHeight="1" x14ac:dyDescent="0.25">
      <c r="A92" s="5">
        <v>90</v>
      </c>
      <c r="B92" s="6" t="s">
        <v>19</v>
      </c>
      <c r="C92" s="6" t="s">
        <v>20</v>
      </c>
      <c r="D92" s="6" t="s">
        <v>67</v>
      </c>
      <c r="E92" s="6" t="s">
        <v>29</v>
      </c>
      <c r="F92" s="6" t="s">
        <v>249</v>
      </c>
      <c r="G92" s="6" t="s">
        <v>249</v>
      </c>
      <c r="H92" s="6" t="s">
        <v>249</v>
      </c>
      <c r="I92" s="6" t="s">
        <v>218</v>
      </c>
      <c r="J92" s="7">
        <f t="shared" si="3"/>
        <v>2650682</v>
      </c>
      <c r="K92" s="6">
        <v>2650682</v>
      </c>
      <c r="L92" s="8" t="s">
        <v>324</v>
      </c>
      <c r="M92" s="6" t="s">
        <v>252</v>
      </c>
      <c r="N92" s="6" t="s">
        <v>252</v>
      </c>
      <c r="O92" s="9">
        <v>95427003.340000004</v>
      </c>
      <c r="P92" s="9">
        <f t="shared" si="4"/>
        <v>95.427003339999999</v>
      </c>
      <c r="Q92" s="6" t="str">
        <f t="shared" si="5"/>
        <v>Entre 50 y 100 millones</v>
      </c>
      <c r="R92" s="10" t="s">
        <v>35</v>
      </c>
      <c r="S92" s="8" t="s">
        <v>75</v>
      </c>
    </row>
    <row r="93" spans="1:19" ht="79.5" customHeight="1" x14ac:dyDescent="0.25">
      <c r="A93" s="5">
        <v>91</v>
      </c>
      <c r="B93" s="6" t="s">
        <v>19</v>
      </c>
      <c r="C93" s="6" t="s">
        <v>20</v>
      </c>
      <c r="D93" s="6" t="s">
        <v>67</v>
      </c>
      <c r="E93" s="6" t="s">
        <v>22</v>
      </c>
      <c r="F93" s="6" t="s">
        <v>283</v>
      </c>
      <c r="G93" s="6" t="s">
        <v>325</v>
      </c>
      <c r="H93" s="6" t="s">
        <v>325</v>
      </c>
      <c r="I93" s="6" t="s">
        <v>286</v>
      </c>
      <c r="J93" s="7">
        <f t="shared" si="3"/>
        <v>2609646</v>
      </c>
      <c r="K93" s="6">
        <v>2609646</v>
      </c>
      <c r="L93" s="8" t="s">
        <v>326</v>
      </c>
      <c r="M93" s="6" t="s">
        <v>42</v>
      </c>
      <c r="N93" s="6" t="s">
        <v>93</v>
      </c>
      <c r="O93" s="9">
        <v>42733158.140000001</v>
      </c>
      <c r="P93" s="9">
        <f t="shared" si="4"/>
        <v>42.73315814</v>
      </c>
      <c r="Q93" s="6" t="str">
        <f t="shared" si="5"/>
        <v>Entre 30 y 50 millones</v>
      </c>
      <c r="R93" s="10">
        <v>1167899704.6300001</v>
      </c>
      <c r="S93" s="8" t="s">
        <v>327</v>
      </c>
    </row>
    <row r="94" spans="1:19" ht="79.5" customHeight="1" x14ac:dyDescent="0.25">
      <c r="A94" s="5">
        <v>92</v>
      </c>
      <c r="B94" s="6" t="s">
        <v>19</v>
      </c>
      <c r="C94" s="6" t="s">
        <v>20</v>
      </c>
      <c r="D94" s="6" t="s">
        <v>67</v>
      </c>
      <c r="E94" s="6" t="s">
        <v>22</v>
      </c>
      <c r="F94" s="6" t="s">
        <v>47</v>
      </c>
      <c r="G94" s="6" t="s">
        <v>48</v>
      </c>
      <c r="H94" s="6" t="s">
        <v>86</v>
      </c>
      <c r="I94" s="6" t="s">
        <v>50</v>
      </c>
      <c r="J94" s="7">
        <f t="shared" si="3"/>
        <v>2653327</v>
      </c>
      <c r="K94" s="6">
        <v>2653327</v>
      </c>
      <c r="L94" s="8" t="s">
        <v>328</v>
      </c>
      <c r="M94" s="6" t="s">
        <v>42</v>
      </c>
      <c r="N94" s="6" t="s">
        <v>281</v>
      </c>
      <c r="O94" s="9">
        <v>6022256.1500000004</v>
      </c>
      <c r="P94" s="9">
        <f t="shared" si="4"/>
        <v>6.0222561500000005</v>
      </c>
      <c r="Q94" s="6" t="str">
        <f t="shared" si="5"/>
        <v>Entre 3 y 10 millones</v>
      </c>
      <c r="R94" s="10">
        <v>802218120.71500099</v>
      </c>
      <c r="S94" s="8" t="s">
        <v>75</v>
      </c>
    </row>
    <row r="95" spans="1:19" ht="54.95" customHeight="1" x14ac:dyDescent="0.25">
      <c r="A95" s="5">
        <v>93</v>
      </c>
      <c r="B95" s="6" t="s">
        <v>19</v>
      </c>
      <c r="C95" s="6" t="s">
        <v>20</v>
      </c>
      <c r="D95" s="6" t="s">
        <v>67</v>
      </c>
      <c r="E95" s="6" t="s">
        <v>22</v>
      </c>
      <c r="F95" s="6" t="s">
        <v>47</v>
      </c>
      <c r="G95" s="6" t="s">
        <v>48</v>
      </c>
      <c r="H95" s="6" t="s">
        <v>279</v>
      </c>
      <c r="I95" s="6" t="s">
        <v>50</v>
      </c>
      <c r="J95" s="7">
        <f t="shared" si="3"/>
        <v>2658329</v>
      </c>
      <c r="K95" s="6">
        <v>2658329</v>
      </c>
      <c r="L95" s="8" t="s">
        <v>329</v>
      </c>
      <c r="M95" s="6" t="s">
        <v>42</v>
      </c>
      <c r="N95" s="6" t="s">
        <v>281</v>
      </c>
      <c r="O95" s="9">
        <v>43268182.25</v>
      </c>
      <c r="P95" s="9">
        <f t="shared" si="4"/>
        <v>43.268182250000002</v>
      </c>
      <c r="Q95" s="6" t="str">
        <f t="shared" si="5"/>
        <v>Entre 30 y 50 millones</v>
      </c>
      <c r="R95" s="10">
        <v>802218120.71500099</v>
      </c>
      <c r="S95" s="8" t="s">
        <v>75</v>
      </c>
    </row>
    <row r="96" spans="1:19" ht="54.95" customHeight="1" x14ac:dyDescent="0.25">
      <c r="A96" s="5">
        <v>94</v>
      </c>
      <c r="B96" s="6" t="s">
        <v>19</v>
      </c>
      <c r="C96" s="6" t="s">
        <v>20</v>
      </c>
      <c r="D96" s="6" t="s">
        <v>67</v>
      </c>
      <c r="E96" s="6" t="s">
        <v>22</v>
      </c>
      <c r="F96" s="6" t="s">
        <v>283</v>
      </c>
      <c r="G96" s="6" t="s">
        <v>325</v>
      </c>
      <c r="H96" s="6" t="s">
        <v>330</v>
      </c>
      <c r="I96" s="6" t="s">
        <v>286</v>
      </c>
      <c r="J96" s="7">
        <f t="shared" si="3"/>
        <v>2082525</v>
      </c>
      <c r="K96" s="6">
        <v>2082525</v>
      </c>
      <c r="L96" s="8" t="s">
        <v>331</v>
      </c>
      <c r="M96" s="6" t="s">
        <v>34</v>
      </c>
      <c r="N96" s="6" t="s">
        <v>332</v>
      </c>
      <c r="O96" s="9">
        <v>73037898.909999996</v>
      </c>
      <c r="P96" s="9">
        <f t="shared" si="4"/>
        <v>73.037898909999996</v>
      </c>
      <c r="Q96" s="6" t="str">
        <f t="shared" si="5"/>
        <v>Entre 50 y 100 millones</v>
      </c>
      <c r="R96" s="10">
        <v>1167899704.6300001</v>
      </c>
      <c r="S96" s="8" t="s">
        <v>288</v>
      </c>
    </row>
    <row r="97" spans="1:19" ht="54.95" customHeight="1" x14ac:dyDescent="0.25">
      <c r="A97" s="5">
        <v>95</v>
      </c>
      <c r="B97" s="6" t="s">
        <v>19</v>
      </c>
      <c r="C97" s="6" t="s">
        <v>20</v>
      </c>
      <c r="D97" s="6" t="s">
        <v>21</v>
      </c>
      <c r="E97" s="6" t="s">
        <v>29</v>
      </c>
      <c r="F97" s="6" t="s">
        <v>142</v>
      </c>
      <c r="G97" s="6" t="s">
        <v>142</v>
      </c>
      <c r="H97" s="6" t="s">
        <v>147</v>
      </c>
      <c r="I97" s="6" t="s">
        <v>156</v>
      </c>
      <c r="J97" s="7" t="str">
        <f t="shared" si="3"/>
        <v>IDEA</v>
      </c>
      <c r="K97" s="6" t="s">
        <v>21</v>
      </c>
      <c r="L97" s="8" t="s">
        <v>333</v>
      </c>
      <c r="M97" s="6" t="s">
        <v>334</v>
      </c>
      <c r="N97" s="6" t="s">
        <v>334</v>
      </c>
      <c r="O97" s="9">
        <v>60000000</v>
      </c>
      <c r="P97" s="9">
        <f t="shared" si="4"/>
        <v>60</v>
      </c>
      <c r="Q97" s="6" t="str">
        <f t="shared" si="5"/>
        <v>Entre 50 y 100 millones</v>
      </c>
      <c r="R97" s="10" t="s">
        <v>35</v>
      </c>
      <c r="S97" s="8" t="s">
        <v>28</v>
      </c>
    </row>
    <row r="98" spans="1:19" ht="54.95" customHeight="1" x14ac:dyDescent="0.25">
      <c r="A98" s="5">
        <v>96</v>
      </c>
      <c r="B98" s="6" t="s">
        <v>19</v>
      </c>
      <c r="C98" s="6" t="s">
        <v>20</v>
      </c>
      <c r="D98" s="6" t="s">
        <v>21</v>
      </c>
      <c r="E98" s="6" t="s">
        <v>29</v>
      </c>
      <c r="F98" s="6" t="s">
        <v>231</v>
      </c>
      <c r="G98" s="6" t="s">
        <v>335</v>
      </c>
      <c r="H98" s="6" t="s">
        <v>335</v>
      </c>
      <c r="I98" s="6" t="s">
        <v>156</v>
      </c>
      <c r="J98" s="7" t="str">
        <f t="shared" si="3"/>
        <v>IDEA</v>
      </c>
      <c r="K98" s="6" t="s">
        <v>21</v>
      </c>
      <c r="L98" s="8" t="s">
        <v>336</v>
      </c>
      <c r="M98" s="6" t="s">
        <v>334</v>
      </c>
      <c r="N98" s="6" t="s">
        <v>334</v>
      </c>
      <c r="O98" s="9">
        <v>5000000</v>
      </c>
      <c r="P98" s="9">
        <f t="shared" si="4"/>
        <v>5</v>
      </c>
      <c r="Q98" s="6" t="str">
        <f t="shared" si="5"/>
        <v>Entre 3 y 10 millones</v>
      </c>
      <c r="R98" s="10" t="s">
        <v>35</v>
      </c>
      <c r="S98" s="8" t="s">
        <v>28</v>
      </c>
    </row>
    <row r="99" spans="1:19" ht="54.95" customHeight="1" x14ac:dyDescent="0.25">
      <c r="A99" s="5">
        <v>97</v>
      </c>
      <c r="B99" s="6" t="s">
        <v>19</v>
      </c>
      <c r="C99" s="6" t="s">
        <v>20</v>
      </c>
      <c r="D99" s="6" t="s">
        <v>21</v>
      </c>
      <c r="E99" s="6" t="s">
        <v>29</v>
      </c>
      <c r="F99" s="6" t="s">
        <v>211</v>
      </c>
      <c r="G99" s="6" t="s">
        <v>337</v>
      </c>
      <c r="H99" s="6" t="s">
        <v>338</v>
      </c>
      <c r="I99" s="6" t="s">
        <v>156</v>
      </c>
      <c r="J99" s="7" t="str">
        <f t="shared" si="3"/>
        <v>IDEA</v>
      </c>
      <c r="K99" s="6" t="s">
        <v>21</v>
      </c>
      <c r="L99" s="8" t="s">
        <v>339</v>
      </c>
      <c r="M99" s="6" t="s">
        <v>334</v>
      </c>
      <c r="N99" s="6" t="s">
        <v>334</v>
      </c>
      <c r="O99" s="9">
        <v>3000000</v>
      </c>
      <c r="P99" s="9">
        <f t="shared" si="4"/>
        <v>3</v>
      </c>
      <c r="Q99" s="6" t="str">
        <f t="shared" si="5"/>
        <v>Entre 1 y 3 millones</v>
      </c>
      <c r="R99" s="10" t="s">
        <v>35</v>
      </c>
      <c r="S99" s="8" t="s">
        <v>28</v>
      </c>
    </row>
    <row r="100" spans="1:19" ht="54.95" customHeight="1" x14ac:dyDescent="0.25">
      <c r="A100" s="5">
        <v>98</v>
      </c>
      <c r="B100" s="6" t="s">
        <v>19</v>
      </c>
      <c r="C100" s="6" t="s">
        <v>20</v>
      </c>
      <c r="D100" s="6" t="s">
        <v>44</v>
      </c>
      <c r="E100" s="6" t="s">
        <v>22</v>
      </c>
      <c r="F100" s="6" t="s">
        <v>283</v>
      </c>
      <c r="G100" s="6" t="s">
        <v>341</v>
      </c>
      <c r="H100" s="6" t="s">
        <v>342</v>
      </c>
      <c r="I100" s="6" t="s">
        <v>286</v>
      </c>
      <c r="J100" s="7">
        <f t="shared" si="3"/>
        <v>2662537</v>
      </c>
      <c r="K100" s="13">
        <v>2662537</v>
      </c>
      <c r="L100" s="8" t="s">
        <v>343</v>
      </c>
      <c r="M100" s="6" t="s">
        <v>64</v>
      </c>
      <c r="N100" s="6" t="s">
        <v>344</v>
      </c>
      <c r="O100" s="9">
        <v>24415037.41</v>
      </c>
      <c r="P100" s="9">
        <f t="shared" si="4"/>
        <v>24.41503741</v>
      </c>
      <c r="Q100" s="6" t="str">
        <f t="shared" si="5"/>
        <v>Entre 10 y 30 millones</v>
      </c>
      <c r="R100" s="10">
        <v>1167899704.6300001</v>
      </c>
      <c r="S100" s="8" t="s">
        <v>75</v>
      </c>
    </row>
    <row r="101" spans="1:19" ht="62.45" customHeight="1" x14ac:dyDescent="0.25">
      <c r="A101" s="5">
        <v>99</v>
      </c>
      <c r="B101" s="6" t="s">
        <v>19</v>
      </c>
      <c r="C101" s="6" t="s">
        <v>20</v>
      </c>
      <c r="D101" s="6" t="s">
        <v>67</v>
      </c>
      <c r="E101" s="6" t="s">
        <v>22</v>
      </c>
      <c r="F101" s="6" t="s">
        <v>283</v>
      </c>
      <c r="G101" s="6" t="s">
        <v>283</v>
      </c>
      <c r="H101" s="6" t="s">
        <v>345</v>
      </c>
      <c r="I101" s="6" t="s">
        <v>286</v>
      </c>
      <c r="J101" s="7">
        <f t="shared" si="3"/>
        <v>2630968</v>
      </c>
      <c r="K101" s="13">
        <v>2630968</v>
      </c>
      <c r="L101" s="8" t="s">
        <v>346</v>
      </c>
      <c r="M101" s="6" t="s">
        <v>64</v>
      </c>
      <c r="N101" s="6" t="s">
        <v>344</v>
      </c>
      <c r="O101" s="9">
        <v>30000000</v>
      </c>
      <c r="P101" s="9">
        <f t="shared" si="4"/>
        <v>30</v>
      </c>
      <c r="Q101" s="6" t="str">
        <f t="shared" si="5"/>
        <v>Entre 10 y 30 millones</v>
      </c>
      <c r="R101" s="10">
        <v>1167899704.6300001</v>
      </c>
      <c r="S101" s="8" t="s">
        <v>75</v>
      </c>
    </row>
    <row r="102" spans="1:19" ht="54.95" customHeight="1" x14ac:dyDescent="0.25">
      <c r="A102" s="5">
        <v>100</v>
      </c>
      <c r="B102" s="6" t="s">
        <v>59</v>
      </c>
      <c r="C102" s="6" t="s">
        <v>20</v>
      </c>
      <c r="D102" s="6" t="s">
        <v>60</v>
      </c>
      <c r="E102" s="6" t="s">
        <v>22</v>
      </c>
      <c r="F102" s="6" t="s">
        <v>61</v>
      </c>
      <c r="G102" s="6" t="s">
        <v>166</v>
      </c>
      <c r="H102" s="6" t="s">
        <v>167</v>
      </c>
      <c r="I102" s="6" t="s">
        <v>63</v>
      </c>
      <c r="J102" s="7">
        <f t="shared" si="3"/>
        <v>2396309</v>
      </c>
      <c r="K102" s="6">
        <v>2396309</v>
      </c>
      <c r="L102" s="8" t="s">
        <v>168</v>
      </c>
      <c r="M102" s="6" t="s">
        <v>26</v>
      </c>
      <c r="N102" s="6" t="s">
        <v>530</v>
      </c>
      <c r="O102" s="9">
        <v>36589120</v>
      </c>
      <c r="P102" s="9">
        <f t="shared" si="4"/>
        <v>36.589120000000001</v>
      </c>
      <c r="Q102" s="6" t="str">
        <f t="shared" si="5"/>
        <v>Entre 30 y 50 millones</v>
      </c>
      <c r="R102" s="10">
        <v>1211310016.48</v>
      </c>
      <c r="S102" s="78" t="s">
        <v>65</v>
      </c>
    </row>
    <row r="103" spans="1:19" ht="54.95" customHeight="1" x14ac:dyDescent="0.25">
      <c r="A103" s="5">
        <v>101</v>
      </c>
      <c r="B103" s="6" t="s">
        <v>59</v>
      </c>
      <c r="C103" s="6" t="s">
        <v>20</v>
      </c>
      <c r="D103" s="6" t="s">
        <v>105</v>
      </c>
      <c r="E103" s="6" t="s">
        <v>22</v>
      </c>
      <c r="F103" s="6" t="s">
        <v>61</v>
      </c>
      <c r="G103" s="6" t="s">
        <v>242</v>
      </c>
      <c r="H103" s="6" t="s">
        <v>242</v>
      </c>
      <c r="I103" s="6" t="s">
        <v>63</v>
      </c>
      <c r="J103" s="7">
        <f t="shared" si="3"/>
        <v>2536997</v>
      </c>
      <c r="K103" s="6">
        <v>2536997</v>
      </c>
      <c r="L103" s="8" t="s">
        <v>243</v>
      </c>
      <c r="M103" s="6" t="s">
        <v>26</v>
      </c>
      <c r="N103" s="6" t="s">
        <v>530</v>
      </c>
      <c r="O103" s="9">
        <v>24820626.690000001</v>
      </c>
      <c r="P103" s="9">
        <f t="shared" si="4"/>
        <v>24.820626690000001</v>
      </c>
      <c r="Q103" s="6" t="str">
        <f t="shared" si="5"/>
        <v>Entre 10 y 30 millones</v>
      </c>
      <c r="R103" s="10">
        <v>1211310016.48</v>
      </c>
      <c r="S103" s="78" t="s">
        <v>110</v>
      </c>
    </row>
    <row r="104" spans="1:19" ht="54.95" customHeight="1" x14ac:dyDescent="0.25">
      <c r="A104" s="5">
        <v>102</v>
      </c>
      <c r="B104" s="6" t="s">
        <v>59</v>
      </c>
      <c r="C104" s="6" t="s">
        <v>20</v>
      </c>
      <c r="D104" s="6" t="s">
        <v>67</v>
      </c>
      <c r="E104" s="6" t="s">
        <v>22</v>
      </c>
      <c r="F104" s="6" t="s">
        <v>61</v>
      </c>
      <c r="G104" s="6" t="s">
        <v>221</v>
      </c>
      <c r="H104" s="6" t="s">
        <v>222</v>
      </c>
      <c r="I104" s="6" t="s">
        <v>63</v>
      </c>
      <c r="J104" s="7">
        <f t="shared" si="3"/>
        <v>2524361</v>
      </c>
      <c r="K104" s="6">
        <v>2524361</v>
      </c>
      <c r="L104" s="8" t="s">
        <v>223</v>
      </c>
      <c r="M104" s="6" t="s">
        <v>26</v>
      </c>
      <c r="N104" s="6" t="s">
        <v>530</v>
      </c>
      <c r="O104" s="9">
        <v>11599093.939999999</v>
      </c>
      <c r="P104" s="9">
        <f t="shared" si="4"/>
        <v>11.599093939999999</v>
      </c>
      <c r="Q104" s="6" t="str">
        <f t="shared" si="5"/>
        <v>Entre 10 y 30 millones</v>
      </c>
      <c r="R104" s="10">
        <v>1211310016.48</v>
      </c>
      <c r="S104" s="78" t="s">
        <v>793</v>
      </c>
    </row>
    <row r="105" spans="1:19" ht="54.95" customHeight="1" x14ac:dyDescent="0.25">
      <c r="A105" s="5">
        <v>103</v>
      </c>
      <c r="B105" s="36" t="s">
        <v>59</v>
      </c>
      <c r="C105" s="36" t="s">
        <v>20</v>
      </c>
      <c r="D105" s="36" t="s">
        <v>60</v>
      </c>
      <c r="E105" s="36" t="s">
        <v>22</v>
      </c>
      <c r="F105" s="36" t="s">
        <v>61</v>
      </c>
      <c r="G105" s="36" t="s">
        <v>101</v>
      </c>
      <c r="H105" s="36" t="s">
        <v>102</v>
      </c>
      <c r="I105" s="36" t="s">
        <v>63</v>
      </c>
      <c r="J105" s="7">
        <f t="shared" si="3"/>
        <v>2250533</v>
      </c>
      <c r="K105" s="36">
        <v>2250533</v>
      </c>
      <c r="L105" s="40" t="s">
        <v>103</v>
      </c>
      <c r="M105" s="36" t="s">
        <v>42</v>
      </c>
      <c r="N105" s="36" t="s">
        <v>104</v>
      </c>
      <c r="O105" s="34">
        <v>13610258.77</v>
      </c>
      <c r="P105" s="9">
        <f t="shared" si="4"/>
        <v>13.61025877</v>
      </c>
      <c r="Q105" s="6" t="str">
        <f t="shared" si="5"/>
        <v>Entre 10 y 30 millones</v>
      </c>
      <c r="R105" s="10">
        <v>1211310016.48</v>
      </c>
      <c r="S105" s="79" t="s">
        <v>110</v>
      </c>
    </row>
    <row r="106" spans="1:19" ht="54.95" customHeight="1" x14ac:dyDescent="0.25">
      <c r="A106" s="5">
        <v>104</v>
      </c>
      <c r="B106" s="6" t="s">
        <v>59</v>
      </c>
      <c r="C106" s="36" t="s">
        <v>20</v>
      </c>
      <c r="D106" s="6" t="s">
        <v>67</v>
      </c>
      <c r="E106" s="6" t="s">
        <v>22</v>
      </c>
      <c r="F106" s="6" t="s">
        <v>61</v>
      </c>
      <c r="G106" s="6" t="s">
        <v>242</v>
      </c>
      <c r="H106" s="6" t="s">
        <v>794</v>
      </c>
      <c r="I106" s="6" t="s">
        <v>63</v>
      </c>
      <c r="J106" s="7">
        <f t="shared" si="3"/>
        <v>2570732</v>
      </c>
      <c r="K106" s="36">
        <v>2570732</v>
      </c>
      <c r="L106" s="80" t="s">
        <v>795</v>
      </c>
      <c r="M106" s="6" t="s">
        <v>796</v>
      </c>
      <c r="N106" s="6" t="s">
        <v>263</v>
      </c>
      <c r="O106" s="34">
        <v>32614690.34</v>
      </c>
      <c r="P106" s="9">
        <f t="shared" si="4"/>
        <v>32.614690340000003</v>
      </c>
      <c r="Q106" s="6" t="str">
        <f t="shared" si="5"/>
        <v>Entre 30 y 50 millones</v>
      </c>
      <c r="R106" s="10">
        <v>1211310016.48</v>
      </c>
      <c r="S106" s="78" t="s">
        <v>797</v>
      </c>
    </row>
    <row r="107" spans="1:19" ht="54.95" customHeight="1" x14ac:dyDescent="0.25">
      <c r="A107" s="5">
        <v>105</v>
      </c>
      <c r="B107" s="6" t="s">
        <v>59</v>
      </c>
      <c r="C107" s="36" t="s">
        <v>20</v>
      </c>
      <c r="D107" s="6" t="s">
        <v>60</v>
      </c>
      <c r="E107" s="6" t="s">
        <v>22</v>
      </c>
      <c r="F107" s="6" t="s">
        <v>61</v>
      </c>
      <c r="G107" s="6" t="s">
        <v>61</v>
      </c>
      <c r="H107" s="6" t="s">
        <v>61</v>
      </c>
      <c r="I107" s="6" t="s">
        <v>63</v>
      </c>
      <c r="J107" s="7">
        <f t="shared" si="3"/>
        <v>2042847</v>
      </c>
      <c r="K107" s="36">
        <v>2042847</v>
      </c>
      <c r="L107" s="40" t="s">
        <v>798</v>
      </c>
      <c r="M107" s="6" t="s">
        <v>796</v>
      </c>
      <c r="N107" s="6" t="s">
        <v>799</v>
      </c>
      <c r="O107" s="34">
        <v>10317075.15</v>
      </c>
      <c r="P107" s="9">
        <f t="shared" si="4"/>
        <v>10.317075150000001</v>
      </c>
      <c r="Q107" s="6" t="str">
        <f t="shared" si="5"/>
        <v>Entre 10 y 30 millones</v>
      </c>
      <c r="R107" s="10">
        <v>1211310016.48</v>
      </c>
      <c r="S107" s="78" t="s">
        <v>800</v>
      </c>
    </row>
    <row r="108" spans="1:19" ht="54.95" customHeight="1" x14ac:dyDescent="0.25">
      <c r="A108" s="5">
        <v>106</v>
      </c>
      <c r="B108" s="6" t="s">
        <v>59</v>
      </c>
      <c r="C108" s="36" t="s">
        <v>20</v>
      </c>
      <c r="D108" s="6" t="s">
        <v>60</v>
      </c>
      <c r="E108" s="6" t="s">
        <v>22</v>
      </c>
      <c r="F108" s="6" t="s">
        <v>61</v>
      </c>
      <c r="G108" s="6" t="s">
        <v>220</v>
      </c>
      <c r="H108" s="6" t="s">
        <v>801</v>
      </c>
      <c r="I108" s="6" t="s">
        <v>63</v>
      </c>
      <c r="J108" s="7">
        <f t="shared" si="3"/>
        <v>2566547</v>
      </c>
      <c r="K108" s="36">
        <v>2566547</v>
      </c>
      <c r="L108" s="40" t="s">
        <v>802</v>
      </c>
      <c r="M108" s="6" t="s">
        <v>796</v>
      </c>
      <c r="N108" s="6" t="s">
        <v>263</v>
      </c>
      <c r="O108" s="34">
        <v>18327954.899999999</v>
      </c>
      <c r="P108" s="9">
        <f t="shared" si="4"/>
        <v>18.327954899999998</v>
      </c>
      <c r="Q108" s="6" t="str">
        <f t="shared" si="5"/>
        <v>Entre 10 y 30 millones</v>
      </c>
      <c r="R108" s="10">
        <v>1211310016.48</v>
      </c>
      <c r="S108" s="78" t="s">
        <v>803</v>
      </c>
    </row>
    <row r="109" spans="1:19" ht="54.95" customHeight="1" x14ac:dyDescent="0.25">
      <c r="A109" s="5">
        <v>107</v>
      </c>
      <c r="B109" s="6" t="s">
        <v>59</v>
      </c>
      <c r="C109" s="36" t="s">
        <v>20</v>
      </c>
      <c r="D109" s="6" t="s">
        <v>67</v>
      </c>
      <c r="E109" s="6" t="s">
        <v>22</v>
      </c>
      <c r="F109" s="6" t="s">
        <v>61</v>
      </c>
      <c r="G109" s="6" t="s">
        <v>61</v>
      </c>
      <c r="H109" s="6" t="s">
        <v>804</v>
      </c>
      <c r="I109" s="6" t="s">
        <v>63</v>
      </c>
      <c r="J109" s="7">
        <f t="shared" si="3"/>
        <v>2435979</v>
      </c>
      <c r="K109" s="36">
        <v>2435979</v>
      </c>
      <c r="L109" s="40" t="s">
        <v>805</v>
      </c>
      <c r="M109" s="6" t="s">
        <v>796</v>
      </c>
      <c r="N109" s="6" t="s">
        <v>194</v>
      </c>
      <c r="O109" s="34">
        <v>4547436.1500000004</v>
      </c>
      <c r="P109" s="9">
        <f t="shared" si="4"/>
        <v>4.5474361500000002</v>
      </c>
      <c r="Q109" s="6" t="str">
        <f t="shared" si="5"/>
        <v>Entre 3 y 10 millones</v>
      </c>
      <c r="R109" s="10">
        <v>1211310016.48</v>
      </c>
      <c r="S109" s="78" t="s">
        <v>806</v>
      </c>
    </row>
    <row r="110" spans="1:19" ht="54.95" customHeight="1" x14ac:dyDescent="0.25">
      <c r="A110" s="5">
        <v>108</v>
      </c>
      <c r="B110" s="6" t="s">
        <v>59</v>
      </c>
      <c r="C110" s="36" t="s">
        <v>20</v>
      </c>
      <c r="D110" s="6" t="s">
        <v>60</v>
      </c>
      <c r="E110" s="6" t="s">
        <v>22</v>
      </c>
      <c r="F110" s="6" t="s">
        <v>61</v>
      </c>
      <c r="G110" s="6" t="s">
        <v>61</v>
      </c>
      <c r="H110" s="6" t="s">
        <v>61</v>
      </c>
      <c r="I110" s="6" t="s">
        <v>63</v>
      </c>
      <c r="J110" s="7">
        <f t="shared" si="3"/>
        <v>2310386</v>
      </c>
      <c r="K110" s="36">
        <v>2310386</v>
      </c>
      <c r="L110" s="40" t="s">
        <v>807</v>
      </c>
      <c r="M110" s="6" t="s">
        <v>42</v>
      </c>
      <c r="N110" s="6" t="s">
        <v>104</v>
      </c>
      <c r="O110" s="34">
        <v>10938234.76</v>
      </c>
      <c r="P110" s="9">
        <f t="shared" si="4"/>
        <v>10.93823476</v>
      </c>
      <c r="Q110" s="6" t="str">
        <f t="shared" si="5"/>
        <v>Entre 10 y 30 millones</v>
      </c>
      <c r="R110" s="10">
        <v>1211310016.48</v>
      </c>
      <c r="S110" s="78" t="s">
        <v>806</v>
      </c>
    </row>
    <row r="111" spans="1:19" ht="69.75" customHeight="1" x14ac:dyDescent="0.25">
      <c r="A111" s="5">
        <v>109</v>
      </c>
      <c r="B111" s="6" t="s">
        <v>59</v>
      </c>
      <c r="C111" s="36" t="s">
        <v>20</v>
      </c>
      <c r="D111" s="6" t="s">
        <v>67</v>
      </c>
      <c r="E111" s="6" t="s">
        <v>22</v>
      </c>
      <c r="F111" s="6" t="s">
        <v>61</v>
      </c>
      <c r="G111" s="6" t="s">
        <v>61</v>
      </c>
      <c r="H111" s="6" t="s">
        <v>62</v>
      </c>
      <c r="I111" s="6" t="s">
        <v>63</v>
      </c>
      <c r="J111" s="7">
        <f t="shared" si="3"/>
        <v>2665242</v>
      </c>
      <c r="K111" s="36">
        <v>2665242</v>
      </c>
      <c r="L111" s="40" t="s">
        <v>808</v>
      </c>
      <c r="M111" s="6" t="s">
        <v>42</v>
      </c>
      <c r="N111" s="6" t="s">
        <v>104</v>
      </c>
      <c r="O111" s="34">
        <v>56555578.509999998</v>
      </c>
      <c r="P111" s="9">
        <f t="shared" si="4"/>
        <v>56.555578509999997</v>
      </c>
      <c r="Q111" s="6" t="str">
        <f t="shared" si="5"/>
        <v>Entre 50 y 100 millones</v>
      </c>
      <c r="R111" s="10">
        <v>1211310016.48</v>
      </c>
      <c r="S111" s="78" t="s">
        <v>803</v>
      </c>
    </row>
    <row r="112" spans="1:19" ht="54.95" customHeight="1" x14ac:dyDescent="0.25">
      <c r="A112" s="5">
        <v>110</v>
      </c>
      <c r="B112" s="6" t="s">
        <v>59</v>
      </c>
      <c r="C112" s="36" t="s">
        <v>20</v>
      </c>
      <c r="D112" s="6" t="s">
        <v>60</v>
      </c>
      <c r="E112" s="6" t="s">
        <v>22</v>
      </c>
      <c r="F112" s="6" t="s">
        <v>61</v>
      </c>
      <c r="G112" s="6" t="s">
        <v>61</v>
      </c>
      <c r="H112" s="6" t="s">
        <v>61</v>
      </c>
      <c r="I112" s="6" t="s">
        <v>63</v>
      </c>
      <c r="J112" s="7">
        <f t="shared" si="3"/>
        <v>2174927</v>
      </c>
      <c r="K112" s="36">
        <v>2174927</v>
      </c>
      <c r="L112" s="40" t="s">
        <v>809</v>
      </c>
      <c r="M112" s="6" t="s">
        <v>42</v>
      </c>
      <c r="N112" s="6" t="s">
        <v>104</v>
      </c>
      <c r="O112" s="34">
        <v>14031074.77</v>
      </c>
      <c r="P112" s="9">
        <f t="shared" si="4"/>
        <v>14.03107477</v>
      </c>
      <c r="Q112" s="6" t="str">
        <f t="shared" si="5"/>
        <v>Entre 10 y 30 millones</v>
      </c>
      <c r="R112" s="10">
        <v>1211310016.48</v>
      </c>
      <c r="S112" s="78" t="s">
        <v>803</v>
      </c>
    </row>
    <row r="113" spans="1:19" ht="54.95" customHeight="1" x14ac:dyDescent="0.25">
      <c r="A113" s="5">
        <v>111</v>
      </c>
      <c r="B113" s="6" t="s">
        <v>59</v>
      </c>
      <c r="C113" s="36" t="s">
        <v>20</v>
      </c>
      <c r="D113" s="6" t="s">
        <v>60</v>
      </c>
      <c r="E113" s="6" t="s">
        <v>22</v>
      </c>
      <c r="F113" s="6" t="s">
        <v>61</v>
      </c>
      <c r="G113" s="6" t="s">
        <v>61</v>
      </c>
      <c r="H113" s="6" t="s">
        <v>62</v>
      </c>
      <c r="I113" s="6" t="s">
        <v>63</v>
      </c>
      <c r="J113" s="7">
        <f t="shared" si="3"/>
        <v>2293093</v>
      </c>
      <c r="K113" s="36">
        <v>2293093</v>
      </c>
      <c r="L113" s="40" t="s">
        <v>810</v>
      </c>
      <c r="M113" s="6" t="s">
        <v>42</v>
      </c>
      <c r="N113" s="6" t="s">
        <v>104</v>
      </c>
      <c r="O113" s="34">
        <v>14363082.16</v>
      </c>
      <c r="P113" s="9">
        <f t="shared" si="4"/>
        <v>14.363082159999999</v>
      </c>
      <c r="Q113" s="6" t="str">
        <f t="shared" si="5"/>
        <v>Entre 10 y 30 millones</v>
      </c>
      <c r="R113" s="10">
        <v>1211310016.48</v>
      </c>
      <c r="S113" s="78" t="s">
        <v>803</v>
      </c>
    </row>
    <row r="114" spans="1:19" ht="54.95" customHeight="1" x14ac:dyDescent="0.25">
      <c r="A114" s="5">
        <v>112</v>
      </c>
      <c r="B114" s="6" t="s">
        <v>59</v>
      </c>
      <c r="C114" s="36" t="s">
        <v>20</v>
      </c>
      <c r="D114" s="6" t="s">
        <v>67</v>
      </c>
      <c r="E114" s="6" t="s">
        <v>22</v>
      </c>
      <c r="F114" s="6" t="s">
        <v>61</v>
      </c>
      <c r="G114" s="6" t="s">
        <v>61</v>
      </c>
      <c r="H114" s="6" t="s">
        <v>61</v>
      </c>
      <c r="I114" s="6" t="s">
        <v>63</v>
      </c>
      <c r="J114" s="7">
        <f t="shared" si="3"/>
        <v>2376145</v>
      </c>
      <c r="K114" s="36">
        <v>2376145</v>
      </c>
      <c r="L114" s="40" t="s">
        <v>811</v>
      </c>
      <c r="M114" s="6" t="s">
        <v>42</v>
      </c>
      <c r="N114" s="6" t="s">
        <v>812</v>
      </c>
      <c r="O114" s="34">
        <v>5415837.1799999997</v>
      </c>
      <c r="P114" s="9">
        <f t="shared" si="4"/>
        <v>5.4158371799999996</v>
      </c>
      <c r="Q114" s="6" t="str">
        <f t="shared" si="5"/>
        <v>Entre 3 y 10 millones</v>
      </c>
      <c r="R114" s="10">
        <v>1211310016.48</v>
      </c>
      <c r="S114" s="78" t="s">
        <v>803</v>
      </c>
    </row>
    <row r="115" spans="1:19" ht="67.5" customHeight="1" x14ac:dyDescent="0.25">
      <c r="A115" s="5">
        <v>113</v>
      </c>
      <c r="B115" s="6" t="s">
        <v>59</v>
      </c>
      <c r="C115" s="36" t="s">
        <v>20</v>
      </c>
      <c r="D115" s="6" t="s">
        <v>67</v>
      </c>
      <c r="E115" s="6" t="s">
        <v>22</v>
      </c>
      <c r="F115" s="6" t="s">
        <v>61</v>
      </c>
      <c r="G115" s="6" t="s">
        <v>61</v>
      </c>
      <c r="H115" s="6" t="s">
        <v>62</v>
      </c>
      <c r="I115" s="6" t="s">
        <v>63</v>
      </c>
      <c r="J115" s="7">
        <f t="shared" si="3"/>
        <v>2434288</v>
      </c>
      <c r="K115" s="36">
        <v>2434288</v>
      </c>
      <c r="L115" s="40" t="s">
        <v>813</v>
      </c>
      <c r="M115" s="6" t="s">
        <v>42</v>
      </c>
      <c r="N115" s="6" t="s">
        <v>74</v>
      </c>
      <c r="O115" s="34">
        <v>12761820.539999999</v>
      </c>
      <c r="P115" s="9">
        <f t="shared" si="4"/>
        <v>12.761820539999999</v>
      </c>
      <c r="Q115" s="6" t="str">
        <f t="shared" si="5"/>
        <v>Entre 10 y 30 millones</v>
      </c>
      <c r="R115" s="10">
        <v>1211310016.48</v>
      </c>
      <c r="S115" s="78" t="s">
        <v>803</v>
      </c>
    </row>
    <row r="116" spans="1:19" ht="54.95" customHeight="1" x14ac:dyDescent="0.25">
      <c r="A116" s="5">
        <v>114</v>
      </c>
      <c r="B116" s="6" t="s">
        <v>59</v>
      </c>
      <c r="C116" s="36" t="s">
        <v>20</v>
      </c>
      <c r="D116" s="6" t="s">
        <v>60</v>
      </c>
      <c r="E116" s="6" t="s">
        <v>22</v>
      </c>
      <c r="F116" s="6" t="s">
        <v>61</v>
      </c>
      <c r="G116" s="6" t="s">
        <v>224</v>
      </c>
      <c r="H116" s="6" t="s">
        <v>814</v>
      </c>
      <c r="I116" s="6" t="s">
        <v>63</v>
      </c>
      <c r="J116" s="7">
        <f t="shared" si="3"/>
        <v>2157412</v>
      </c>
      <c r="K116" s="36">
        <v>2157412</v>
      </c>
      <c r="L116" s="40" t="s">
        <v>815</v>
      </c>
      <c r="M116" s="6" t="s">
        <v>42</v>
      </c>
      <c r="N116" s="6" t="s">
        <v>104</v>
      </c>
      <c r="O116" s="34">
        <v>13131509.99</v>
      </c>
      <c r="P116" s="9">
        <f t="shared" si="4"/>
        <v>13.13150999</v>
      </c>
      <c r="Q116" s="6" t="str">
        <f t="shared" si="5"/>
        <v>Entre 10 y 30 millones</v>
      </c>
      <c r="R116" s="10">
        <v>1211310016.48</v>
      </c>
      <c r="S116" s="78" t="s">
        <v>806</v>
      </c>
    </row>
    <row r="117" spans="1:19" ht="54.95" customHeight="1" x14ac:dyDescent="0.25">
      <c r="A117" s="5">
        <v>115</v>
      </c>
      <c r="B117" s="6" t="s">
        <v>59</v>
      </c>
      <c r="C117" s="36" t="s">
        <v>20</v>
      </c>
      <c r="D117" s="6" t="s">
        <v>67</v>
      </c>
      <c r="E117" s="6" t="s">
        <v>22</v>
      </c>
      <c r="F117" s="6" t="s">
        <v>61</v>
      </c>
      <c r="G117" s="6" t="s">
        <v>271</v>
      </c>
      <c r="H117" s="6" t="s">
        <v>816</v>
      </c>
      <c r="I117" s="6" t="s">
        <v>63</v>
      </c>
      <c r="J117" s="7">
        <f t="shared" si="3"/>
        <v>2376119</v>
      </c>
      <c r="K117" s="36">
        <v>2376119</v>
      </c>
      <c r="L117" s="40" t="s">
        <v>817</v>
      </c>
      <c r="M117" s="6" t="s">
        <v>42</v>
      </c>
      <c r="N117" s="6" t="s">
        <v>104</v>
      </c>
      <c r="O117" s="34">
        <v>4781386.42</v>
      </c>
      <c r="P117" s="9">
        <f t="shared" si="4"/>
        <v>4.7813864199999996</v>
      </c>
      <c r="Q117" s="6" t="str">
        <f t="shared" si="5"/>
        <v>Entre 3 y 10 millones</v>
      </c>
      <c r="R117" s="10">
        <v>1211310016.48</v>
      </c>
      <c r="S117" s="78" t="s">
        <v>803</v>
      </c>
    </row>
    <row r="118" spans="1:19" ht="54.95" customHeight="1" x14ac:dyDescent="0.25">
      <c r="A118" s="5">
        <v>116</v>
      </c>
      <c r="B118" s="6" t="s">
        <v>59</v>
      </c>
      <c r="C118" s="36" t="s">
        <v>20</v>
      </c>
      <c r="D118" s="6" t="s">
        <v>60</v>
      </c>
      <c r="E118" s="6" t="s">
        <v>22</v>
      </c>
      <c r="F118" s="6" t="s">
        <v>61</v>
      </c>
      <c r="G118" s="6" t="s">
        <v>271</v>
      </c>
      <c r="H118" s="6" t="s">
        <v>816</v>
      </c>
      <c r="I118" s="6" t="s">
        <v>63</v>
      </c>
      <c r="J118" s="7">
        <f t="shared" si="3"/>
        <v>2495230</v>
      </c>
      <c r="K118" s="36">
        <v>2495230</v>
      </c>
      <c r="L118" s="40" t="s">
        <v>818</v>
      </c>
      <c r="M118" s="6" t="s">
        <v>292</v>
      </c>
      <c r="N118" s="6" t="s">
        <v>470</v>
      </c>
      <c r="O118" s="34">
        <v>1229934.1100000001</v>
      </c>
      <c r="P118" s="9">
        <f t="shared" si="4"/>
        <v>1.2299341100000001</v>
      </c>
      <c r="Q118" s="6" t="str">
        <f t="shared" si="5"/>
        <v>Entre 1 y 3 millones</v>
      </c>
      <c r="R118" s="10">
        <v>1211310016.48</v>
      </c>
      <c r="S118" s="78" t="s">
        <v>803</v>
      </c>
    </row>
    <row r="119" spans="1:19" ht="54.95" customHeight="1" x14ac:dyDescent="0.25">
      <c r="A119" s="5">
        <v>117</v>
      </c>
      <c r="B119" s="6" t="s">
        <v>59</v>
      </c>
      <c r="C119" s="36" t="s">
        <v>20</v>
      </c>
      <c r="D119" s="6" t="s">
        <v>60</v>
      </c>
      <c r="E119" s="6" t="s">
        <v>22</v>
      </c>
      <c r="F119" s="6" t="s">
        <v>61</v>
      </c>
      <c r="G119" s="6" t="s">
        <v>101</v>
      </c>
      <c r="H119" s="6" t="s">
        <v>819</v>
      </c>
      <c r="I119" s="6" t="s">
        <v>63</v>
      </c>
      <c r="J119" s="7">
        <f t="shared" si="3"/>
        <v>2246876</v>
      </c>
      <c r="K119" s="36">
        <v>2246876</v>
      </c>
      <c r="L119" s="40" t="s">
        <v>820</v>
      </c>
      <c r="M119" s="6" t="s">
        <v>42</v>
      </c>
      <c r="N119" s="6" t="s">
        <v>821</v>
      </c>
      <c r="O119" s="34">
        <v>15556204.050000001</v>
      </c>
      <c r="P119" s="9">
        <f t="shared" si="4"/>
        <v>15.556204050000002</v>
      </c>
      <c r="Q119" s="6" t="str">
        <f t="shared" si="5"/>
        <v>Entre 10 y 30 millones</v>
      </c>
      <c r="R119" s="10">
        <v>1211310016.48</v>
      </c>
      <c r="S119" s="78" t="s">
        <v>806</v>
      </c>
    </row>
    <row r="120" spans="1:19" ht="54.95" customHeight="1" x14ac:dyDescent="0.25">
      <c r="A120" s="5">
        <v>118</v>
      </c>
      <c r="B120" s="6" t="s">
        <v>59</v>
      </c>
      <c r="C120" s="36" t="s">
        <v>20</v>
      </c>
      <c r="D120" s="6" t="s">
        <v>60</v>
      </c>
      <c r="E120" s="6" t="s">
        <v>22</v>
      </c>
      <c r="F120" s="6" t="s">
        <v>61</v>
      </c>
      <c r="G120" s="6" t="s">
        <v>61</v>
      </c>
      <c r="H120" s="6" t="s">
        <v>62</v>
      </c>
      <c r="I120" s="6" t="s">
        <v>63</v>
      </c>
      <c r="J120" s="7">
        <f t="shared" si="3"/>
        <v>2176497</v>
      </c>
      <c r="K120" s="36">
        <v>2176497</v>
      </c>
      <c r="L120" s="40" t="s">
        <v>822</v>
      </c>
      <c r="M120" s="6" t="s">
        <v>42</v>
      </c>
      <c r="N120" s="6" t="s">
        <v>821</v>
      </c>
      <c r="O120" s="34">
        <v>5315079.38</v>
      </c>
      <c r="P120" s="9">
        <f t="shared" si="4"/>
        <v>5.3150793800000002</v>
      </c>
      <c r="Q120" s="6" t="str">
        <f t="shared" si="5"/>
        <v>Entre 3 y 10 millones</v>
      </c>
      <c r="R120" s="10">
        <v>1211310016.48</v>
      </c>
      <c r="S120" s="78" t="s">
        <v>803</v>
      </c>
    </row>
    <row r="121" spans="1:19" ht="72" customHeight="1" x14ac:dyDescent="0.25">
      <c r="A121" s="5">
        <v>119</v>
      </c>
      <c r="B121" s="6" t="s">
        <v>59</v>
      </c>
      <c r="C121" s="36" t="s">
        <v>20</v>
      </c>
      <c r="D121" s="6" t="s">
        <v>60</v>
      </c>
      <c r="E121" s="6" t="s">
        <v>22</v>
      </c>
      <c r="F121" s="6" t="s">
        <v>61</v>
      </c>
      <c r="G121" s="6" t="s">
        <v>221</v>
      </c>
      <c r="H121" s="6" t="s">
        <v>748</v>
      </c>
      <c r="I121" s="6" t="s">
        <v>63</v>
      </c>
      <c r="J121" s="7">
        <f t="shared" si="3"/>
        <v>2420528</v>
      </c>
      <c r="K121" s="36">
        <v>2420528</v>
      </c>
      <c r="L121" s="40" t="s">
        <v>823</v>
      </c>
      <c r="M121" s="6" t="s">
        <v>42</v>
      </c>
      <c r="N121" s="6" t="s">
        <v>194</v>
      </c>
      <c r="O121" s="34">
        <v>19905441.030000001</v>
      </c>
      <c r="P121" s="9">
        <f t="shared" si="4"/>
        <v>19.905441030000002</v>
      </c>
      <c r="Q121" s="6" t="str">
        <f t="shared" si="5"/>
        <v>Entre 10 y 30 millones</v>
      </c>
      <c r="R121" s="10">
        <v>1211310016.48</v>
      </c>
      <c r="S121" s="78" t="s">
        <v>803</v>
      </c>
    </row>
    <row r="122" spans="1:19" ht="54.95" customHeight="1" x14ac:dyDescent="0.25">
      <c r="A122" s="5">
        <v>120</v>
      </c>
      <c r="B122" s="6" t="s">
        <v>59</v>
      </c>
      <c r="C122" s="36" t="s">
        <v>20</v>
      </c>
      <c r="D122" s="6" t="s">
        <v>60</v>
      </c>
      <c r="E122" s="6" t="s">
        <v>22</v>
      </c>
      <c r="F122" s="6" t="s">
        <v>61</v>
      </c>
      <c r="G122" s="6" t="s">
        <v>319</v>
      </c>
      <c r="H122" s="6" t="s">
        <v>320</v>
      </c>
      <c r="I122" s="6" t="s">
        <v>63</v>
      </c>
      <c r="J122" s="7">
        <f t="shared" si="3"/>
        <v>2641598</v>
      </c>
      <c r="K122" s="36">
        <v>2641598</v>
      </c>
      <c r="L122" s="40" t="s">
        <v>824</v>
      </c>
      <c r="M122" s="6" t="s">
        <v>26</v>
      </c>
      <c r="N122" s="6" t="s">
        <v>530</v>
      </c>
      <c r="O122" s="34">
        <v>29038376.879999999</v>
      </c>
      <c r="P122" s="9">
        <f t="shared" si="4"/>
        <v>29.038376879999998</v>
      </c>
      <c r="Q122" s="6" t="str">
        <f t="shared" si="5"/>
        <v>Entre 10 y 30 millones</v>
      </c>
      <c r="R122" s="10">
        <v>1211310016.48</v>
      </c>
      <c r="S122" s="78" t="s">
        <v>806</v>
      </c>
    </row>
    <row r="123" spans="1:19" ht="54.95" customHeight="1" x14ac:dyDescent="0.25">
      <c r="A123" s="5">
        <v>121</v>
      </c>
      <c r="B123" s="6" t="s">
        <v>59</v>
      </c>
      <c r="C123" s="36" t="s">
        <v>20</v>
      </c>
      <c r="D123" s="6" t="s">
        <v>60</v>
      </c>
      <c r="E123" s="6" t="s">
        <v>22</v>
      </c>
      <c r="F123" s="6" t="s">
        <v>61</v>
      </c>
      <c r="G123" s="6" t="s">
        <v>242</v>
      </c>
      <c r="H123" s="6" t="s">
        <v>825</v>
      </c>
      <c r="I123" s="6" t="s">
        <v>63</v>
      </c>
      <c r="J123" s="7">
        <f t="shared" si="3"/>
        <v>2336068</v>
      </c>
      <c r="K123" s="36">
        <v>2336068</v>
      </c>
      <c r="L123" s="40" t="s">
        <v>826</v>
      </c>
      <c r="M123" s="6" t="s">
        <v>42</v>
      </c>
      <c r="N123" s="6" t="s">
        <v>821</v>
      </c>
      <c r="O123" s="34">
        <v>26092481.960000001</v>
      </c>
      <c r="P123" s="9">
        <f t="shared" si="4"/>
        <v>26.092481960000001</v>
      </c>
      <c r="Q123" s="6" t="str">
        <f t="shared" si="5"/>
        <v>Entre 10 y 30 millones</v>
      </c>
      <c r="R123" s="10">
        <v>1211310016.48</v>
      </c>
      <c r="S123" s="78" t="s">
        <v>806</v>
      </c>
    </row>
    <row r="124" spans="1:19" ht="54.95" customHeight="1" x14ac:dyDescent="0.25">
      <c r="A124" s="5">
        <v>122</v>
      </c>
      <c r="B124" s="6" t="s">
        <v>59</v>
      </c>
      <c r="C124" s="36" t="s">
        <v>20</v>
      </c>
      <c r="D124" s="6" t="s">
        <v>60</v>
      </c>
      <c r="E124" s="6" t="s">
        <v>22</v>
      </c>
      <c r="F124" s="6" t="s">
        <v>61</v>
      </c>
      <c r="G124" s="6" t="s">
        <v>220</v>
      </c>
      <c r="H124" s="6" t="s">
        <v>827</v>
      </c>
      <c r="I124" s="6" t="s">
        <v>63</v>
      </c>
      <c r="J124" s="7">
        <f t="shared" si="3"/>
        <v>2287163</v>
      </c>
      <c r="K124" s="36">
        <v>2287163</v>
      </c>
      <c r="L124" s="40" t="s">
        <v>828</v>
      </c>
      <c r="M124" s="6" t="s">
        <v>796</v>
      </c>
      <c r="N124" s="6" t="s">
        <v>179</v>
      </c>
      <c r="O124" s="34">
        <v>12604011.949999999</v>
      </c>
      <c r="P124" s="9">
        <f t="shared" si="4"/>
        <v>12.604011949999999</v>
      </c>
      <c r="Q124" s="6" t="str">
        <f t="shared" si="5"/>
        <v>Entre 10 y 30 millones</v>
      </c>
      <c r="R124" s="10">
        <v>1211310016.48</v>
      </c>
      <c r="S124" s="78" t="s">
        <v>806</v>
      </c>
    </row>
    <row r="125" spans="1:19" ht="54.95" customHeight="1" x14ac:dyDescent="0.25">
      <c r="A125" s="5">
        <v>123</v>
      </c>
      <c r="B125" s="6" t="s">
        <v>19</v>
      </c>
      <c r="C125" s="36" t="s">
        <v>20</v>
      </c>
      <c r="D125" s="6" t="s">
        <v>67</v>
      </c>
      <c r="E125" s="6" t="s">
        <v>22</v>
      </c>
      <c r="F125" s="6" t="s">
        <v>61</v>
      </c>
      <c r="G125" s="6" t="s">
        <v>220</v>
      </c>
      <c r="H125" s="6" t="s">
        <v>829</v>
      </c>
      <c r="I125" s="6" t="s">
        <v>63</v>
      </c>
      <c r="J125" s="7">
        <f t="shared" si="3"/>
        <v>2153464</v>
      </c>
      <c r="K125" s="36">
        <v>2153464</v>
      </c>
      <c r="L125" s="40" t="s">
        <v>830</v>
      </c>
      <c r="M125" s="6" t="s">
        <v>26</v>
      </c>
      <c r="N125" s="6" t="s">
        <v>169</v>
      </c>
      <c r="O125" s="34">
        <v>1744751</v>
      </c>
      <c r="P125" s="9">
        <f t="shared" si="4"/>
        <v>1.7447509999999999</v>
      </c>
      <c r="Q125" s="6" t="str">
        <f t="shared" si="5"/>
        <v>Entre 1 y 3 millones</v>
      </c>
      <c r="R125" s="10">
        <v>1211310016.48</v>
      </c>
      <c r="S125" s="78" t="s">
        <v>803</v>
      </c>
    </row>
    <row r="126" spans="1:19" ht="54.95" customHeight="1" x14ac:dyDescent="0.25">
      <c r="A126" s="5">
        <v>124</v>
      </c>
      <c r="B126" s="6" t="s">
        <v>59</v>
      </c>
      <c r="C126" s="6" t="s">
        <v>20</v>
      </c>
      <c r="D126" s="6" t="s">
        <v>67</v>
      </c>
      <c r="E126" s="6" t="s">
        <v>29</v>
      </c>
      <c r="F126" s="6" t="s">
        <v>347</v>
      </c>
      <c r="G126" s="6" t="s">
        <v>348</v>
      </c>
      <c r="H126" s="6" t="s">
        <v>349</v>
      </c>
      <c r="I126" s="6" t="s">
        <v>156</v>
      </c>
      <c r="J126" s="7">
        <f t="shared" si="3"/>
        <v>2456277</v>
      </c>
      <c r="K126" s="6">
        <v>2456277</v>
      </c>
      <c r="L126" s="8" t="s">
        <v>350</v>
      </c>
      <c r="M126" s="6" t="s">
        <v>334</v>
      </c>
      <c r="N126" s="6" t="s">
        <v>351</v>
      </c>
      <c r="O126" s="34">
        <v>26800000</v>
      </c>
      <c r="P126" s="9">
        <f t="shared" si="4"/>
        <v>26.8</v>
      </c>
      <c r="Q126" s="6" t="str">
        <f t="shared" si="5"/>
        <v>Entre 10 y 30 millones</v>
      </c>
      <c r="R126" s="10" t="s">
        <v>35</v>
      </c>
      <c r="S126" s="8" t="s">
        <v>352</v>
      </c>
    </row>
    <row r="127" spans="1:19" ht="54.95" customHeight="1" x14ac:dyDescent="0.25">
      <c r="A127" s="5">
        <v>125</v>
      </c>
      <c r="B127" s="6" t="s">
        <v>66</v>
      </c>
      <c r="C127" s="6" t="s">
        <v>20</v>
      </c>
      <c r="D127" s="6" t="s">
        <v>60</v>
      </c>
      <c r="E127" s="6" t="s">
        <v>29</v>
      </c>
      <c r="F127" s="6" t="s">
        <v>30</v>
      </c>
      <c r="G127" s="6" t="s">
        <v>30</v>
      </c>
      <c r="H127" s="6" t="s">
        <v>353</v>
      </c>
      <c r="I127" s="6" t="s">
        <v>218</v>
      </c>
      <c r="J127" s="7">
        <f t="shared" si="3"/>
        <v>2183937</v>
      </c>
      <c r="K127" s="6">
        <v>2183937</v>
      </c>
      <c r="L127" s="8" t="s">
        <v>354</v>
      </c>
      <c r="M127" s="6" t="s">
        <v>42</v>
      </c>
      <c r="N127" s="6" t="s">
        <v>42</v>
      </c>
      <c r="O127" s="34">
        <v>175281260.31999999</v>
      </c>
      <c r="P127" s="9">
        <f t="shared" si="4"/>
        <v>175.28126032</v>
      </c>
      <c r="Q127" s="6" t="str">
        <f t="shared" si="5"/>
        <v>Más de 100 millones</v>
      </c>
      <c r="R127" s="10" t="s">
        <v>35</v>
      </c>
      <c r="S127" s="8" t="s">
        <v>65</v>
      </c>
    </row>
    <row r="128" spans="1:19" ht="54.95" customHeight="1" x14ac:dyDescent="0.25">
      <c r="A128" s="5">
        <v>126</v>
      </c>
      <c r="B128" s="6" t="s">
        <v>66</v>
      </c>
      <c r="C128" s="6" t="s">
        <v>20</v>
      </c>
      <c r="D128" s="6" t="s">
        <v>67</v>
      </c>
      <c r="E128" s="6" t="s">
        <v>22</v>
      </c>
      <c r="F128" s="6" t="s">
        <v>106</v>
      </c>
      <c r="G128" s="6" t="s">
        <v>355</v>
      </c>
      <c r="H128" s="6" t="s">
        <v>356</v>
      </c>
      <c r="I128" s="6" t="s">
        <v>192</v>
      </c>
      <c r="J128" s="7">
        <f t="shared" si="3"/>
        <v>2242568</v>
      </c>
      <c r="K128" s="6">
        <v>2242568</v>
      </c>
      <c r="L128" s="8" t="s">
        <v>357</v>
      </c>
      <c r="M128" s="6" t="s">
        <v>42</v>
      </c>
      <c r="N128" s="6" t="s">
        <v>93</v>
      </c>
      <c r="O128" s="34">
        <v>14097395.15</v>
      </c>
      <c r="P128" s="9">
        <f t="shared" si="4"/>
        <v>14.097395150000001</v>
      </c>
      <c r="Q128" s="6" t="str">
        <f t="shared" si="5"/>
        <v>Entre 10 y 30 millones</v>
      </c>
      <c r="R128" s="10">
        <v>1710873449.8800001</v>
      </c>
      <c r="S128" s="8" t="s">
        <v>75</v>
      </c>
    </row>
    <row r="129" spans="1:19" ht="78.75" customHeight="1" x14ac:dyDescent="0.25">
      <c r="A129" s="5">
        <v>127</v>
      </c>
      <c r="B129" s="6" t="s">
        <v>59</v>
      </c>
      <c r="C129" s="6" t="s">
        <v>20</v>
      </c>
      <c r="D129" s="6" t="s">
        <v>60</v>
      </c>
      <c r="E129" s="6" t="s">
        <v>22</v>
      </c>
      <c r="F129" s="6" t="s">
        <v>106</v>
      </c>
      <c r="G129" s="6" t="s">
        <v>272</v>
      </c>
      <c r="H129" s="6" t="s">
        <v>358</v>
      </c>
      <c r="I129" s="6" t="s">
        <v>192</v>
      </c>
      <c r="J129" s="7">
        <f t="shared" si="3"/>
        <v>2304801</v>
      </c>
      <c r="K129" s="6">
        <v>2304801</v>
      </c>
      <c r="L129" s="8" t="s">
        <v>359</v>
      </c>
      <c r="M129" s="6" t="s">
        <v>34</v>
      </c>
      <c r="N129" s="6" t="s">
        <v>34</v>
      </c>
      <c r="O129" s="34">
        <v>14824160.5</v>
      </c>
      <c r="P129" s="9">
        <f t="shared" si="4"/>
        <v>14.8241605</v>
      </c>
      <c r="Q129" s="6" t="str">
        <f t="shared" si="5"/>
        <v>Entre 10 y 30 millones</v>
      </c>
      <c r="R129" s="10">
        <v>1710873449.8800001</v>
      </c>
      <c r="S129" s="8" t="s">
        <v>65</v>
      </c>
    </row>
    <row r="130" spans="1:19" ht="54.95" customHeight="1" x14ac:dyDescent="0.25">
      <c r="A130" s="5">
        <v>128</v>
      </c>
      <c r="B130" s="6" t="s">
        <v>59</v>
      </c>
      <c r="C130" s="6" t="s">
        <v>20</v>
      </c>
      <c r="D130" s="6" t="s">
        <v>67</v>
      </c>
      <c r="E130" s="6" t="s">
        <v>38</v>
      </c>
      <c r="F130" s="6" t="s">
        <v>39</v>
      </c>
      <c r="G130" s="6" t="s">
        <v>39</v>
      </c>
      <c r="H130" s="6" t="s">
        <v>39</v>
      </c>
      <c r="I130" s="6" t="s">
        <v>40</v>
      </c>
      <c r="J130" s="7">
        <f t="shared" si="3"/>
        <v>2308543</v>
      </c>
      <c r="K130" s="6">
        <v>2308543</v>
      </c>
      <c r="L130" s="8" t="s">
        <v>360</v>
      </c>
      <c r="M130" s="6" t="s">
        <v>42</v>
      </c>
      <c r="N130" s="6" t="s">
        <v>42</v>
      </c>
      <c r="O130" s="34">
        <v>9021237</v>
      </c>
      <c r="P130" s="9">
        <f t="shared" si="4"/>
        <v>9.0212369999999993</v>
      </c>
      <c r="Q130" s="6" t="str">
        <f t="shared" si="5"/>
        <v>Entre 3 y 10 millones</v>
      </c>
      <c r="R130" s="10">
        <v>125563865.52</v>
      </c>
      <c r="S130" s="8" t="s">
        <v>75</v>
      </c>
    </row>
    <row r="131" spans="1:19" ht="54.95" customHeight="1" x14ac:dyDescent="0.25">
      <c r="A131" s="5">
        <v>129</v>
      </c>
      <c r="B131" s="6" t="s">
        <v>59</v>
      </c>
      <c r="C131" s="6" t="s">
        <v>20</v>
      </c>
      <c r="D131" s="6" t="s">
        <v>67</v>
      </c>
      <c r="E131" s="6" t="s">
        <v>38</v>
      </c>
      <c r="F131" s="6" t="s">
        <v>39</v>
      </c>
      <c r="G131" s="6" t="s">
        <v>39</v>
      </c>
      <c r="H131" s="6" t="s">
        <v>39</v>
      </c>
      <c r="I131" s="6" t="s">
        <v>40</v>
      </c>
      <c r="J131" s="7">
        <f t="shared" ref="J131:J194" si="9">HYPERLINK("https://ofi5.mef.gob.pe/ssi/Ssi/Index?codigo="&amp;K131&amp;"&amp;tipo=2",K131)</f>
        <v>2565439</v>
      </c>
      <c r="K131" s="6">
        <v>2565439</v>
      </c>
      <c r="L131" s="8" t="s">
        <v>361</v>
      </c>
      <c r="M131" s="6" t="s">
        <v>42</v>
      </c>
      <c r="N131" s="6" t="s">
        <v>42</v>
      </c>
      <c r="O131" s="34">
        <v>5670249</v>
      </c>
      <c r="P131" s="9">
        <f t="shared" ref="P131:P181" si="10">+O131/1000000</f>
        <v>5.6702490000000001</v>
      </c>
      <c r="Q131" s="6" t="str">
        <f t="shared" ref="Q131:Q203" si="11">IF(O131&lt;1000000,"Menos de 1 millón",
IF(O131&lt;=3000000,"Entre 1 y 3 millones",
IF(O131&lt;=10000000,"Entre 3 y 10 millones",
IF(O131&lt;=30000000,"Entre 10 y 30 millones",
IF(O131&lt;=50000000,"Entre 30 y 50 millones",
IF(O131&lt;=100000000,"Entre 50 y 100 millones",
"Más de 100 millones"))))))</f>
        <v>Entre 3 y 10 millones</v>
      </c>
      <c r="R131" s="10">
        <v>125563865.52</v>
      </c>
      <c r="S131" s="8" t="s">
        <v>75</v>
      </c>
    </row>
    <row r="132" spans="1:19" ht="54.95" customHeight="1" x14ac:dyDescent="0.25">
      <c r="A132" s="5">
        <v>130</v>
      </c>
      <c r="B132" s="6" t="s">
        <v>59</v>
      </c>
      <c r="C132" s="6" t="s">
        <v>20</v>
      </c>
      <c r="D132" s="6" t="s">
        <v>105</v>
      </c>
      <c r="E132" s="6" t="s">
        <v>149</v>
      </c>
      <c r="F132" s="6" t="s">
        <v>231</v>
      </c>
      <c r="G132" s="6" t="s">
        <v>276</v>
      </c>
      <c r="H132" s="6" t="s">
        <v>362</v>
      </c>
      <c r="I132" s="6" t="s">
        <v>363</v>
      </c>
      <c r="J132" s="7">
        <f t="shared" si="9"/>
        <v>2498235</v>
      </c>
      <c r="K132" s="6">
        <v>2498235</v>
      </c>
      <c r="L132" s="8" t="s">
        <v>364</v>
      </c>
      <c r="M132" s="6" t="s">
        <v>64</v>
      </c>
      <c r="N132" s="6" t="s">
        <v>263</v>
      </c>
      <c r="O132" s="34">
        <v>8493202.8699999992</v>
      </c>
      <c r="P132" s="9">
        <f t="shared" si="10"/>
        <v>8.4932028699999993</v>
      </c>
      <c r="Q132" s="6" t="str">
        <f t="shared" si="11"/>
        <v>Entre 3 y 10 millones</v>
      </c>
      <c r="R132" s="10">
        <v>72383955.219999999</v>
      </c>
      <c r="S132" s="8" t="s">
        <v>110</v>
      </c>
    </row>
    <row r="133" spans="1:19" ht="68.25" customHeight="1" x14ac:dyDescent="0.25">
      <c r="A133" s="5">
        <v>131</v>
      </c>
      <c r="B133" s="17" t="s">
        <v>19</v>
      </c>
      <c r="C133" s="17" t="s">
        <v>20</v>
      </c>
      <c r="D133" s="17" t="str">
        <f>+D241</f>
        <v>IDEA</v>
      </c>
      <c r="E133" s="17" t="s">
        <v>22</v>
      </c>
      <c r="F133" s="17" t="s">
        <v>124</v>
      </c>
      <c r="G133" s="17" t="s">
        <v>365</v>
      </c>
      <c r="H133" s="17" t="s">
        <v>366</v>
      </c>
      <c r="I133" s="17" t="s">
        <v>367</v>
      </c>
      <c r="J133" s="7">
        <f t="shared" si="9"/>
        <v>2653757</v>
      </c>
      <c r="K133" s="17">
        <v>2653757</v>
      </c>
      <c r="L133" s="18" t="s">
        <v>368</v>
      </c>
      <c r="M133" s="17" t="s">
        <v>64</v>
      </c>
      <c r="N133" s="17" t="s">
        <v>369</v>
      </c>
      <c r="O133" s="34">
        <v>288369247</v>
      </c>
      <c r="P133" s="19">
        <f>+O133/1000000</f>
        <v>288.36924699999997</v>
      </c>
      <c r="Q133" s="20" t="str">
        <f>IF(O133&lt;1000000,"Menos de 1 millón",
IF(O133&lt;=3000000,"Entre 1 y 3 millones",
IF(O133&lt;=10000000,"Entre 3 y 10 millones",
IF(O133&lt;=30000000,"Entre 10 y 30 millones",
IF(O133&lt;=50000000,"Entre 30 y 50 millones",
IF(O133&lt;=100000000,"Entre 50 y 100 millones",
"Más de 100 millones"))))))</f>
        <v>Más de 100 millones</v>
      </c>
      <c r="R133" s="10">
        <v>827478420.89999998</v>
      </c>
      <c r="S133" s="18" t="s">
        <v>370</v>
      </c>
    </row>
    <row r="134" spans="1:19" ht="54.95" customHeight="1" x14ac:dyDescent="0.25">
      <c r="A134" s="5">
        <v>132</v>
      </c>
      <c r="B134" s="6" t="s">
        <v>59</v>
      </c>
      <c r="C134" s="6" t="s">
        <v>20</v>
      </c>
      <c r="D134" s="6" t="s">
        <v>60</v>
      </c>
      <c r="E134" s="6" t="s">
        <v>22</v>
      </c>
      <c r="F134" s="6" t="s">
        <v>124</v>
      </c>
      <c r="G134" s="6" t="s">
        <v>371</v>
      </c>
      <c r="H134" s="6" t="s">
        <v>372</v>
      </c>
      <c r="I134" s="6" t="s">
        <v>135</v>
      </c>
      <c r="J134" s="7">
        <f t="shared" si="9"/>
        <v>2325809</v>
      </c>
      <c r="K134" s="6">
        <v>2325809</v>
      </c>
      <c r="L134" s="8" t="s">
        <v>373</v>
      </c>
      <c r="M134" s="6" t="s">
        <v>42</v>
      </c>
      <c r="N134" s="6" t="s">
        <v>42</v>
      </c>
      <c r="O134" s="34">
        <v>11344384.27</v>
      </c>
      <c r="P134" s="9">
        <f t="shared" si="10"/>
        <v>11.344384269999999</v>
      </c>
      <c r="Q134" s="6" t="str">
        <f t="shared" si="11"/>
        <v>Entre 10 y 30 millones</v>
      </c>
      <c r="R134" s="10">
        <v>827478420.89999998</v>
      </c>
      <c r="S134" s="8" t="s">
        <v>65</v>
      </c>
    </row>
    <row r="135" spans="1:19" ht="54.95" customHeight="1" x14ac:dyDescent="0.25">
      <c r="A135" s="5">
        <v>133</v>
      </c>
      <c r="B135" s="6" t="s">
        <v>59</v>
      </c>
      <c r="C135" s="6" t="s">
        <v>20</v>
      </c>
      <c r="D135" s="6" t="s">
        <v>60</v>
      </c>
      <c r="E135" s="6" t="s">
        <v>22</v>
      </c>
      <c r="F135" s="6" t="s">
        <v>106</v>
      </c>
      <c r="G135" s="6" t="s">
        <v>191</v>
      </c>
      <c r="H135" s="6" t="s">
        <v>374</v>
      </c>
      <c r="I135" s="6" t="s">
        <v>192</v>
      </c>
      <c r="J135" s="7">
        <f t="shared" si="9"/>
        <v>2225753</v>
      </c>
      <c r="K135" s="6">
        <v>2225753</v>
      </c>
      <c r="L135" s="8" t="s">
        <v>375</v>
      </c>
      <c r="M135" s="6" t="s">
        <v>42</v>
      </c>
      <c r="N135" s="6" t="s">
        <v>42</v>
      </c>
      <c r="O135" s="34">
        <v>7600982.0899999999</v>
      </c>
      <c r="P135" s="9">
        <f t="shared" si="10"/>
        <v>7.6009820899999996</v>
      </c>
      <c r="Q135" s="6" t="str">
        <f t="shared" si="11"/>
        <v>Entre 3 y 10 millones</v>
      </c>
      <c r="R135" s="10">
        <v>1710873449.8800001</v>
      </c>
      <c r="S135" s="8" t="s">
        <v>65</v>
      </c>
    </row>
    <row r="136" spans="1:19" ht="77.25" customHeight="1" x14ac:dyDescent="0.25">
      <c r="A136" s="5">
        <v>134</v>
      </c>
      <c r="B136" s="6" t="s">
        <v>59</v>
      </c>
      <c r="C136" s="6" t="s">
        <v>20</v>
      </c>
      <c r="D136" s="6" t="s">
        <v>67</v>
      </c>
      <c r="E136" s="6" t="s">
        <v>149</v>
      </c>
      <c r="F136" s="6" t="s">
        <v>231</v>
      </c>
      <c r="G136" s="6" t="s">
        <v>294</v>
      </c>
      <c r="H136" s="6" t="s">
        <v>376</v>
      </c>
      <c r="I136" s="6" t="s">
        <v>377</v>
      </c>
      <c r="J136" s="7">
        <f t="shared" si="9"/>
        <v>2544732</v>
      </c>
      <c r="K136" s="6">
        <v>2544732</v>
      </c>
      <c r="L136" s="8" t="s">
        <v>378</v>
      </c>
      <c r="M136" s="6" t="s">
        <v>64</v>
      </c>
      <c r="N136" s="6" t="s">
        <v>379</v>
      </c>
      <c r="O136" s="34">
        <v>6774802.7300000004</v>
      </c>
      <c r="P136" s="9">
        <f t="shared" si="10"/>
        <v>6.7748027300000002</v>
      </c>
      <c r="Q136" s="6" t="str">
        <f t="shared" si="11"/>
        <v>Entre 3 y 10 millones</v>
      </c>
      <c r="R136" s="10">
        <v>14620735.439999999</v>
      </c>
      <c r="S136" s="8" t="s">
        <v>75</v>
      </c>
    </row>
    <row r="137" spans="1:19" ht="54.95" customHeight="1" x14ac:dyDescent="0.25">
      <c r="A137" s="5">
        <v>135</v>
      </c>
      <c r="B137" s="6" t="s">
        <v>19</v>
      </c>
      <c r="C137" s="6" t="s">
        <v>20</v>
      </c>
      <c r="D137" s="6" t="s">
        <v>21</v>
      </c>
      <c r="E137" s="6" t="s">
        <v>22</v>
      </c>
      <c r="F137" s="6" t="s">
        <v>52</v>
      </c>
      <c r="G137" s="6" t="s">
        <v>260</v>
      </c>
      <c r="H137" s="6" t="s">
        <v>260</v>
      </c>
      <c r="I137" s="6" t="s">
        <v>55</v>
      </c>
      <c r="J137" s="7">
        <f t="shared" si="9"/>
        <v>2675082</v>
      </c>
      <c r="K137" s="81">
        <v>2675082</v>
      </c>
      <c r="L137" s="8" t="s">
        <v>831</v>
      </c>
      <c r="M137" s="6" t="s">
        <v>57</v>
      </c>
      <c r="N137" s="6" t="s">
        <v>58</v>
      </c>
      <c r="O137" s="9">
        <v>20000000</v>
      </c>
      <c r="P137" s="9">
        <f t="shared" si="10"/>
        <v>20</v>
      </c>
      <c r="Q137" s="6" t="str">
        <f t="shared" si="11"/>
        <v>Entre 10 y 30 millones</v>
      </c>
      <c r="R137" s="10">
        <v>635658720.30999994</v>
      </c>
      <c r="S137" s="8" t="s">
        <v>832</v>
      </c>
    </row>
    <row r="138" spans="1:19" ht="54.95" customHeight="1" x14ac:dyDescent="0.25">
      <c r="A138" s="5">
        <v>136</v>
      </c>
      <c r="B138" s="6" t="s">
        <v>19</v>
      </c>
      <c r="C138" s="6" t="s">
        <v>20</v>
      </c>
      <c r="D138" s="6" t="s">
        <v>21</v>
      </c>
      <c r="E138" s="6" t="s">
        <v>22</v>
      </c>
      <c r="F138" s="6" t="s">
        <v>52</v>
      </c>
      <c r="G138" s="6" t="s">
        <v>53</v>
      </c>
      <c r="H138" s="6" t="s">
        <v>54</v>
      </c>
      <c r="I138" s="6" t="s">
        <v>55</v>
      </c>
      <c r="J138" s="7" t="str">
        <f t="shared" si="9"/>
        <v>IDEA</v>
      </c>
      <c r="K138" s="82" t="s">
        <v>21</v>
      </c>
      <c r="L138" s="8" t="s">
        <v>56</v>
      </c>
      <c r="M138" s="6" t="s">
        <v>57</v>
      </c>
      <c r="N138" s="6" t="s">
        <v>58</v>
      </c>
      <c r="O138" s="9">
        <v>11246974.210000001</v>
      </c>
      <c r="P138" s="9">
        <f t="shared" si="10"/>
        <v>11.246974210000001</v>
      </c>
      <c r="Q138" s="6" t="str">
        <f t="shared" si="11"/>
        <v>Entre 10 y 30 millones</v>
      </c>
      <c r="R138" s="10">
        <v>635658720.30999994</v>
      </c>
      <c r="S138" s="8" t="s">
        <v>832</v>
      </c>
    </row>
    <row r="139" spans="1:19" ht="54.95" customHeight="1" x14ac:dyDescent="0.25">
      <c r="A139" s="5">
        <v>137</v>
      </c>
      <c r="B139" s="6" t="s">
        <v>19</v>
      </c>
      <c r="C139" s="6" t="s">
        <v>20</v>
      </c>
      <c r="D139" s="6" t="s">
        <v>21</v>
      </c>
      <c r="E139" s="6" t="s">
        <v>22</v>
      </c>
      <c r="F139" s="6" t="s">
        <v>52</v>
      </c>
      <c r="G139" s="6" t="s">
        <v>90</v>
      </c>
      <c r="H139" s="6" t="s">
        <v>91</v>
      </c>
      <c r="I139" s="6" t="s">
        <v>55</v>
      </c>
      <c r="J139" s="7" t="str">
        <f t="shared" si="9"/>
        <v>IDEA</v>
      </c>
      <c r="K139" s="82" t="s">
        <v>21</v>
      </c>
      <c r="L139" s="8" t="s">
        <v>92</v>
      </c>
      <c r="M139" s="6" t="s">
        <v>42</v>
      </c>
      <c r="N139" s="6" t="s">
        <v>93</v>
      </c>
      <c r="O139" s="9">
        <v>78152527.349999994</v>
      </c>
      <c r="P139" s="9">
        <f t="shared" si="10"/>
        <v>78.15252735</v>
      </c>
      <c r="Q139" s="6" t="str">
        <f t="shared" si="11"/>
        <v>Entre 50 y 100 millones</v>
      </c>
      <c r="R139" s="10">
        <v>635658720.30999994</v>
      </c>
      <c r="S139" s="8" t="s">
        <v>832</v>
      </c>
    </row>
    <row r="140" spans="1:19" ht="54.95" customHeight="1" x14ac:dyDescent="0.25">
      <c r="A140" s="5">
        <v>138</v>
      </c>
      <c r="B140" s="6" t="s">
        <v>19</v>
      </c>
      <c r="C140" s="6" t="s">
        <v>20</v>
      </c>
      <c r="D140" s="6" t="s">
        <v>60</v>
      </c>
      <c r="E140" s="6" t="s">
        <v>22</v>
      </c>
      <c r="F140" s="6" t="s">
        <v>52</v>
      </c>
      <c r="G140" s="6" t="s">
        <v>98</v>
      </c>
      <c r="H140" s="6" t="s">
        <v>99</v>
      </c>
      <c r="I140" s="6" t="s">
        <v>55</v>
      </c>
      <c r="J140" s="7">
        <f t="shared" si="9"/>
        <v>2237117</v>
      </c>
      <c r="K140" s="81">
        <v>2237117</v>
      </c>
      <c r="L140" s="8" t="s">
        <v>100</v>
      </c>
      <c r="M140" s="6" t="s">
        <v>42</v>
      </c>
      <c r="N140" s="6" t="s">
        <v>93</v>
      </c>
      <c r="O140" s="9">
        <v>6148288.9100000001</v>
      </c>
      <c r="P140" s="9">
        <f t="shared" si="10"/>
        <v>6.1482889099999998</v>
      </c>
      <c r="Q140" s="6" t="str">
        <f t="shared" si="11"/>
        <v>Entre 3 y 10 millones</v>
      </c>
      <c r="R140" s="10">
        <v>635658720.30999994</v>
      </c>
      <c r="S140" s="8" t="s">
        <v>833</v>
      </c>
    </row>
    <row r="141" spans="1:19" ht="54.95" customHeight="1" x14ac:dyDescent="0.25">
      <c r="A141" s="5">
        <v>139</v>
      </c>
      <c r="B141" s="6" t="s">
        <v>19</v>
      </c>
      <c r="C141" s="6" t="s">
        <v>20</v>
      </c>
      <c r="D141" s="6" t="s">
        <v>834</v>
      </c>
      <c r="E141" s="6" t="s">
        <v>22</v>
      </c>
      <c r="F141" s="6" t="s">
        <v>52</v>
      </c>
      <c r="G141" s="6" t="s">
        <v>260</v>
      </c>
      <c r="H141" s="6" t="s">
        <v>261</v>
      </c>
      <c r="I141" s="6" t="s">
        <v>55</v>
      </c>
      <c r="J141" s="7">
        <f t="shared" si="9"/>
        <v>2561013</v>
      </c>
      <c r="K141" s="81">
        <v>2561013</v>
      </c>
      <c r="L141" s="8" t="s">
        <v>262</v>
      </c>
      <c r="M141" s="6" t="s">
        <v>64</v>
      </c>
      <c r="N141" s="6" t="s">
        <v>263</v>
      </c>
      <c r="O141" s="9">
        <v>14223091.25</v>
      </c>
      <c r="P141" s="9">
        <f t="shared" si="10"/>
        <v>14.22309125</v>
      </c>
      <c r="Q141" s="6" t="str">
        <f t="shared" si="11"/>
        <v>Entre 10 y 30 millones</v>
      </c>
      <c r="R141" s="10">
        <v>635658720.30999994</v>
      </c>
      <c r="S141" s="8" t="s">
        <v>835</v>
      </c>
    </row>
    <row r="142" spans="1:19" ht="54.95" customHeight="1" x14ac:dyDescent="0.25">
      <c r="A142" s="5">
        <v>140</v>
      </c>
      <c r="B142" s="6" t="s">
        <v>59</v>
      </c>
      <c r="C142" s="6" t="s">
        <v>20</v>
      </c>
      <c r="D142" s="6" t="s">
        <v>60</v>
      </c>
      <c r="E142" s="6" t="s">
        <v>22</v>
      </c>
      <c r="F142" s="6" t="s">
        <v>52</v>
      </c>
      <c r="G142" s="6" t="s">
        <v>260</v>
      </c>
      <c r="H142" s="6" t="s">
        <v>261</v>
      </c>
      <c r="I142" s="6" t="s">
        <v>55</v>
      </c>
      <c r="J142" s="7">
        <f t="shared" si="9"/>
        <v>2276904</v>
      </c>
      <c r="K142" s="81">
        <v>2276904</v>
      </c>
      <c r="L142" s="8" t="s">
        <v>380</v>
      </c>
      <c r="M142" s="6" t="s">
        <v>42</v>
      </c>
      <c r="N142" s="6" t="s">
        <v>42</v>
      </c>
      <c r="O142" s="9">
        <v>79020970.989999995</v>
      </c>
      <c r="P142" s="9">
        <f t="shared" si="10"/>
        <v>79.020970989999995</v>
      </c>
      <c r="Q142" s="6" t="str">
        <f t="shared" si="11"/>
        <v>Entre 50 y 100 millones</v>
      </c>
      <c r="R142" s="10">
        <v>635658720.30999994</v>
      </c>
      <c r="S142" s="8" t="s">
        <v>833</v>
      </c>
    </row>
    <row r="143" spans="1:19" ht="54.95" customHeight="1" x14ac:dyDescent="0.25">
      <c r="A143" s="5">
        <v>141</v>
      </c>
      <c r="B143" s="6" t="s">
        <v>59</v>
      </c>
      <c r="C143" s="6" t="s">
        <v>20</v>
      </c>
      <c r="D143" s="6" t="s">
        <v>60</v>
      </c>
      <c r="E143" s="6" t="s">
        <v>22</v>
      </c>
      <c r="F143" s="6" t="s">
        <v>52</v>
      </c>
      <c r="G143" s="6" t="s">
        <v>260</v>
      </c>
      <c r="H143" s="6" t="s">
        <v>260</v>
      </c>
      <c r="I143" s="6" t="s">
        <v>55</v>
      </c>
      <c r="J143" s="7">
        <f t="shared" si="9"/>
        <v>2473935</v>
      </c>
      <c r="K143" s="82">
        <v>2473935</v>
      </c>
      <c r="L143" s="8" t="s">
        <v>381</v>
      </c>
      <c r="M143" s="6" t="s">
        <v>42</v>
      </c>
      <c r="N143" s="6" t="s">
        <v>194</v>
      </c>
      <c r="O143" s="9">
        <v>68354226.890000001</v>
      </c>
      <c r="P143" s="9">
        <f t="shared" si="10"/>
        <v>68.354226890000007</v>
      </c>
      <c r="Q143" s="6" t="str">
        <f t="shared" si="11"/>
        <v>Entre 50 y 100 millones</v>
      </c>
      <c r="R143" s="10">
        <v>635658720.30999994</v>
      </c>
      <c r="S143" s="8" t="s">
        <v>836</v>
      </c>
    </row>
    <row r="144" spans="1:19" ht="54.95" customHeight="1" x14ac:dyDescent="0.25">
      <c r="A144" s="5">
        <v>142</v>
      </c>
      <c r="B144" s="6" t="s">
        <v>59</v>
      </c>
      <c r="C144" s="6" t="s">
        <v>20</v>
      </c>
      <c r="D144" s="6" t="s">
        <v>60</v>
      </c>
      <c r="E144" s="6" t="s">
        <v>22</v>
      </c>
      <c r="F144" s="6" t="s">
        <v>52</v>
      </c>
      <c r="G144" s="6" t="s">
        <v>53</v>
      </c>
      <c r="H144" s="6" t="s">
        <v>53</v>
      </c>
      <c r="I144" s="6" t="s">
        <v>55</v>
      </c>
      <c r="J144" s="7">
        <f t="shared" si="9"/>
        <v>2427388</v>
      </c>
      <c r="K144" s="81">
        <v>2427388</v>
      </c>
      <c r="L144" s="8" t="s">
        <v>382</v>
      </c>
      <c r="M144" s="6" t="s">
        <v>42</v>
      </c>
      <c r="N144" s="6" t="s">
        <v>93</v>
      </c>
      <c r="O144" s="9">
        <v>38788407.619999997</v>
      </c>
      <c r="P144" s="9">
        <f t="shared" si="10"/>
        <v>38.788407619999994</v>
      </c>
      <c r="Q144" s="6" t="str">
        <f t="shared" si="11"/>
        <v>Entre 30 y 50 millones</v>
      </c>
      <c r="R144" s="10">
        <v>635658720.30999994</v>
      </c>
      <c r="S144" s="8" t="s">
        <v>836</v>
      </c>
    </row>
    <row r="145" spans="1:19" ht="54.95" customHeight="1" x14ac:dyDescent="0.25">
      <c r="A145" s="5">
        <v>143</v>
      </c>
      <c r="B145" s="6" t="s">
        <v>837</v>
      </c>
      <c r="C145" s="6" t="s">
        <v>20</v>
      </c>
      <c r="D145" s="6" t="s">
        <v>60</v>
      </c>
      <c r="E145" s="6" t="s">
        <v>22</v>
      </c>
      <c r="F145" s="6" t="s">
        <v>52</v>
      </c>
      <c r="G145" s="6" t="s">
        <v>384</v>
      </c>
      <c r="H145" s="6" t="s">
        <v>385</v>
      </c>
      <c r="I145" s="6" t="s">
        <v>55</v>
      </c>
      <c r="J145" s="7">
        <f t="shared" si="9"/>
        <v>2526590</v>
      </c>
      <c r="K145" s="81">
        <v>2526590</v>
      </c>
      <c r="L145" s="8" t="s">
        <v>386</v>
      </c>
      <c r="M145" s="6" t="s">
        <v>42</v>
      </c>
      <c r="N145" s="6" t="s">
        <v>93</v>
      </c>
      <c r="O145" s="9">
        <v>12635645.18</v>
      </c>
      <c r="P145" s="9">
        <f t="shared" si="10"/>
        <v>12.635645179999999</v>
      </c>
      <c r="Q145" s="6" t="str">
        <f t="shared" si="11"/>
        <v>Entre 10 y 30 millones</v>
      </c>
      <c r="R145" s="10">
        <v>635658720.30999994</v>
      </c>
      <c r="S145" s="8" t="s">
        <v>838</v>
      </c>
    </row>
    <row r="146" spans="1:19" ht="66" customHeight="1" x14ac:dyDescent="0.25">
      <c r="A146" s="5">
        <v>144</v>
      </c>
      <c r="B146" s="6" t="s">
        <v>837</v>
      </c>
      <c r="C146" s="6" t="s">
        <v>20</v>
      </c>
      <c r="D146" s="6" t="s">
        <v>21</v>
      </c>
      <c r="E146" s="6" t="s">
        <v>22</v>
      </c>
      <c r="F146" s="6" t="s">
        <v>52</v>
      </c>
      <c r="G146" s="6" t="s">
        <v>98</v>
      </c>
      <c r="H146" s="6" t="s">
        <v>839</v>
      </c>
      <c r="I146" s="6" t="s">
        <v>55</v>
      </c>
      <c r="J146" s="7">
        <f t="shared" si="9"/>
        <v>234827</v>
      </c>
      <c r="K146" s="81">
        <v>234827</v>
      </c>
      <c r="L146" s="8" t="s">
        <v>840</v>
      </c>
      <c r="M146" s="6" t="s">
        <v>77</v>
      </c>
      <c r="N146" s="6" t="s">
        <v>545</v>
      </c>
      <c r="O146" s="9">
        <v>35000000</v>
      </c>
      <c r="P146" s="9">
        <f t="shared" si="10"/>
        <v>35</v>
      </c>
      <c r="Q146" s="6" t="str">
        <f t="shared" si="11"/>
        <v>Entre 30 y 50 millones</v>
      </c>
      <c r="R146" s="10">
        <v>635658720.30999994</v>
      </c>
      <c r="S146" s="8" t="s">
        <v>832</v>
      </c>
    </row>
    <row r="147" spans="1:19" ht="54.95" customHeight="1" x14ac:dyDescent="0.25">
      <c r="A147" s="5">
        <v>145</v>
      </c>
      <c r="B147" s="6" t="s">
        <v>837</v>
      </c>
      <c r="C147" s="6" t="s">
        <v>20</v>
      </c>
      <c r="D147" s="6" t="s">
        <v>60</v>
      </c>
      <c r="E147" s="6" t="s">
        <v>22</v>
      </c>
      <c r="F147" s="6" t="s">
        <v>52</v>
      </c>
      <c r="G147" s="6" t="s">
        <v>260</v>
      </c>
      <c r="H147" s="6" t="s">
        <v>260</v>
      </c>
      <c r="I147" s="6" t="s">
        <v>55</v>
      </c>
      <c r="J147" s="7">
        <f t="shared" si="9"/>
        <v>2466265</v>
      </c>
      <c r="K147" s="81">
        <v>2466265</v>
      </c>
      <c r="L147" s="8" t="s">
        <v>609</v>
      </c>
      <c r="M147" s="6" t="s">
        <v>841</v>
      </c>
      <c r="N147" s="6" t="s">
        <v>610</v>
      </c>
      <c r="O147" s="9">
        <v>26993378.710000001</v>
      </c>
      <c r="P147" s="9">
        <f t="shared" si="10"/>
        <v>26.993378710000002</v>
      </c>
      <c r="Q147" s="6" t="str">
        <f t="shared" si="11"/>
        <v>Entre 10 y 30 millones</v>
      </c>
      <c r="R147" s="10">
        <v>635658720.30999994</v>
      </c>
      <c r="S147" s="8" t="s">
        <v>838</v>
      </c>
    </row>
    <row r="148" spans="1:19" ht="54.95" customHeight="1" x14ac:dyDescent="0.25">
      <c r="A148" s="5">
        <v>146</v>
      </c>
      <c r="B148" s="6" t="s">
        <v>59</v>
      </c>
      <c r="C148" s="6" t="s">
        <v>20</v>
      </c>
      <c r="D148" s="6" t="s">
        <v>60</v>
      </c>
      <c r="E148" s="6" t="s">
        <v>22</v>
      </c>
      <c r="F148" s="6" t="s">
        <v>52</v>
      </c>
      <c r="G148" s="6" t="s">
        <v>98</v>
      </c>
      <c r="H148" s="6" t="s">
        <v>383</v>
      </c>
      <c r="I148" s="6" t="s">
        <v>55</v>
      </c>
      <c r="J148" s="7">
        <f t="shared" si="9"/>
        <v>2453600</v>
      </c>
      <c r="K148" s="82">
        <v>2453600</v>
      </c>
      <c r="L148" s="8" t="s">
        <v>842</v>
      </c>
      <c r="M148" s="6" t="s">
        <v>42</v>
      </c>
      <c r="N148" s="6" t="s">
        <v>194</v>
      </c>
      <c r="O148" s="9">
        <v>17240528.920000002</v>
      </c>
      <c r="P148" s="9">
        <f t="shared" si="10"/>
        <v>17.240528920000003</v>
      </c>
      <c r="Q148" s="6" t="str">
        <f t="shared" si="11"/>
        <v>Entre 10 y 30 millones</v>
      </c>
      <c r="R148" s="10">
        <v>635658720.30999994</v>
      </c>
      <c r="S148" s="8" t="s">
        <v>836</v>
      </c>
    </row>
    <row r="149" spans="1:19" ht="54.95" customHeight="1" x14ac:dyDescent="0.25">
      <c r="A149" s="5">
        <v>147</v>
      </c>
      <c r="B149" s="6" t="s">
        <v>59</v>
      </c>
      <c r="C149" s="6" t="s">
        <v>20</v>
      </c>
      <c r="D149" s="6" t="s">
        <v>834</v>
      </c>
      <c r="E149" s="6" t="s">
        <v>22</v>
      </c>
      <c r="F149" s="6" t="s">
        <v>52</v>
      </c>
      <c r="G149" s="6" t="s">
        <v>98</v>
      </c>
      <c r="H149" s="6" t="s">
        <v>99</v>
      </c>
      <c r="I149" s="6" t="s">
        <v>55</v>
      </c>
      <c r="J149" s="7">
        <f t="shared" si="9"/>
        <v>2631085</v>
      </c>
      <c r="K149" s="82">
        <v>2631085</v>
      </c>
      <c r="L149" s="8" t="s">
        <v>843</v>
      </c>
      <c r="M149" s="6" t="s">
        <v>77</v>
      </c>
      <c r="N149" s="6" t="s">
        <v>545</v>
      </c>
      <c r="O149" s="9">
        <v>2577061.5499999998</v>
      </c>
      <c r="P149" s="9">
        <f t="shared" si="10"/>
        <v>2.5770615499999998</v>
      </c>
      <c r="Q149" s="6" t="str">
        <f t="shared" si="11"/>
        <v>Entre 1 y 3 millones</v>
      </c>
      <c r="R149" s="10">
        <v>635658720.30999994</v>
      </c>
      <c r="S149" s="8" t="s">
        <v>835</v>
      </c>
    </row>
    <row r="150" spans="1:19" ht="83.25" customHeight="1" x14ac:dyDescent="0.25">
      <c r="A150" s="5">
        <v>148</v>
      </c>
      <c r="B150" s="6" t="s">
        <v>59</v>
      </c>
      <c r="C150" s="6" t="s">
        <v>20</v>
      </c>
      <c r="D150" s="6" t="s">
        <v>834</v>
      </c>
      <c r="E150" s="6" t="s">
        <v>22</v>
      </c>
      <c r="F150" s="6" t="s">
        <v>52</v>
      </c>
      <c r="G150" s="6" t="s">
        <v>98</v>
      </c>
      <c r="H150" s="6" t="s">
        <v>99</v>
      </c>
      <c r="I150" s="6" t="s">
        <v>55</v>
      </c>
      <c r="J150" s="7">
        <f t="shared" si="9"/>
        <v>2649586</v>
      </c>
      <c r="K150" s="82">
        <v>2649586</v>
      </c>
      <c r="L150" s="8" t="s">
        <v>844</v>
      </c>
      <c r="M150" s="6" t="s">
        <v>845</v>
      </c>
      <c r="N150" s="6" t="s">
        <v>846</v>
      </c>
      <c r="O150" s="9">
        <v>3551861.81</v>
      </c>
      <c r="P150" s="9">
        <f t="shared" si="10"/>
        <v>3.5518618100000001</v>
      </c>
      <c r="Q150" s="6" t="str">
        <f t="shared" si="11"/>
        <v>Entre 3 y 10 millones</v>
      </c>
      <c r="R150" s="10">
        <v>635658720.30999994</v>
      </c>
      <c r="S150" s="8" t="s">
        <v>835</v>
      </c>
    </row>
    <row r="151" spans="1:19" ht="54.95" customHeight="1" x14ac:dyDescent="0.25">
      <c r="A151" s="5">
        <v>149</v>
      </c>
      <c r="B151" s="6" t="s">
        <v>59</v>
      </c>
      <c r="C151" s="6" t="s">
        <v>20</v>
      </c>
      <c r="D151" s="6" t="s">
        <v>834</v>
      </c>
      <c r="E151" s="6" t="s">
        <v>22</v>
      </c>
      <c r="F151" s="6" t="s">
        <v>52</v>
      </c>
      <c r="G151" s="6" t="s">
        <v>53</v>
      </c>
      <c r="H151" s="6" t="s">
        <v>847</v>
      </c>
      <c r="I151" s="6" t="s">
        <v>55</v>
      </c>
      <c r="J151" s="7">
        <f t="shared" si="9"/>
        <v>2593314</v>
      </c>
      <c r="K151" s="82">
        <v>2593314</v>
      </c>
      <c r="L151" s="8" t="s">
        <v>848</v>
      </c>
      <c r="M151" s="6" t="s">
        <v>64</v>
      </c>
      <c r="N151" s="6" t="s">
        <v>263</v>
      </c>
      <c r="O151" s="9">
        <v>6542575.3499999996</v>
      </c>
      <c r="P151" s="9">
        <f t="shared" si="10"/>
        <v>6.5425753499999999</v>
      </c>
      <c r="Q151" s="6" t="str">
        <f t="shared" si="11"/>
        <v>Entre 3 y 10 millones</v>
      </c>
      <c r="R151" s="10">
        <v>635658720.30999994</v>
      </c>
      <c r="S151" s="8" t="s">
        <v>835</v>
      </c>
    </row>
    <row r="152" spans="1:19" ht="54.95" customHeight="1" x14ac:dyDescent="0.25">
      <c r="A152" s="5">
        <v>150</v>
      </c>
      <c r="B152" s="6" t="s">
        <v>19</v>
      </c>
      <c r="C152" s="6" t="s">
        <v>44</v>
      </c>
      <c r="D152" s="6" t="s">
        <v>849</v>
      </c>
      <c r="E152" s="6" t="s">
        <v>22</v>
      </c>
      <c r="F152" s="6" t="s">
        <v>52</v>
      </c>
      <c r="G152" s="6" t="s">
        <v>52</v>
      </c>
      <c r="H152" s="6" t="s">
        <v>52</v>
      </c>
      <c r="I152" s="6" t="s">
        <v>55</v>
      </c>
      <c r="J152" s="7">
        <f t="shared" si="9"/>
        <v>2631478</v>
      </c>
      <c r="K152" s="82">
        <v>2631478</v>
      </c>
      <c r="L152" s="8" t="s">
        <v>850</v>
      </c>
      <c r="M152" s="6" t="s">
        <v>26</v>
      </c>
      <c r="N152" s="6" t="s">
        <v>851</v>
      </c>
      <c r="O152" s="9">
        <v>11228129.199999999</v>
      </c>
      <c r="P152" s="9">
        <f t="shared" si="10"/>
        <v>11.2281292</v>
      </c>
      <c r="Q152" s="6" t="str">
        <f t="shared" si="11"/>
        <v>Entre 10 y 30 millones</v>
      </c>
      <c r="R152" s="10">
        <v>635658720.30999994</v>
      </c>
      <c r="S152" s="8" t="s">
        <v>838</v>
      </c>
    </row>
    <row r="153" spans="1:19" ht="54.95" customHeight="1" x14ac:dyDescent="0.25">
      <c r="A153" s="5">
        <v>151</v>
      </c>
      <c r="B153" s="6" t="s">
        <v>19</v>
      </c>
      <c r="C153" s="6" t="s">
        <v>20</v>
      </c>
      <c r="D153" s="6" t="s">
        <v>60</v>
      </c>
      <c r="E153" s="6" t="s">
        <v>22</v>
      </c>
      <c r="F153" s="6" t="s">
        <v>52</v>
      </c>
      <c r="G153" s="6" t="s">
        <v>53</v>
      </c>
      <c r="H153" s="6" t="s">
        <v>852</v>
      </c>
      <c r="I153" s="6" t="s">
        <v>55</v>
      </c>
      <c r="J153" s="7">
        <f t="shared" si="9"/>
        <v>2592457</v>
      </c>
      <c r="K153" s="82">
        <v>2592457</v>
      </c>
      <c r="L153" s="8" t="s">
        <v>853</v>
      </c>
      <c r="M153" s="6" t="s">
        <v>854</v>
      </c>
      <c r="N153" s="6" t="s">
        <v>307</v>
      </c>
      <c r="O153" s="9">
        <v>6986097.7400000002</v>
      </c>
      <c r="P153" s="9">
        <f t="shared" si="10"/>
        <v>6.9860977399999999</v>
      </c>
      <c r="Q153" s="6" t="str">
        <f t="shared" si="11"/>
        <v>Entre 3 y 10 millones</v>
      </c>
      <c r="R153" s="10">
        <v>635658720.30999994</v>
      </c>
      <c r="S153" s="8" t="s">
        <v>838</v>
      </c>
    </row>
    <row r="154" spans="1:19" ht="54.95" customHeight="1" x14ac:dyDescent="0.25">
      <c r="A154" s="5">
        <v>152</v>
      </c>
      <c r="B154" s="6" t="s">
        <v>19</v>
      </c>
      <c r="C154" s="6" t="s">
        <v>20</v>
      </c>
      <c r="D154" s="6" t="s">
        <v>834</v>
      </c>
      <c r="E154" s="6" t="s">
        <v>22</v>
      </c>
      <c r="F154" s="6" t="s">
        <v>52</v>
      </c>
      <c r="G154" s="6" t="s">
        <v>98</v>
      </c>
      <c r="H154" s="6" t="s">
        <v>855</v>
      </c>
      <c r="I154" s="6" t="s">
        <v>55</v>
      </c>
      <c r="J154" s="7">
        <f t="shared" si="9"/>
        <v>2617043</v>
      </c>
      <c r="K154" s="82">
        <v>2617043</v>
      </c>
      <c r="L154" s="8" t="s">
        <v>856</v>
      </c>
      <c r="M154" s="6" t="s">
        <v>857</v>
      </c>
      <c r="N154" s="6" t="s">
        <v>858</v>
      </c>
      <c r="O154" s="9">
        <v>3377786.06</v>
      </c>
      <c r="P154" s="9">
        <f t="shared" si="10"/>
        <v>3.37778606</v>
      </c>
      <c r="Q154" s="6" t="str">
        <f t="shared" si="11"/>
        <v>Entre 3 y 10 millones</v>
      </c>
      <c r="R154" s="10">
        <v>635658720.30999994</v>
      </c>
      <c r="S154" s="8" t="s">
        <v>835</v>
      </c>
    </row>
    <row r="155" spans="1:19" ht="54.95" customHeight="1" x14ac:dyDescent="0.25">
      <c r="A155" s="5">
        <v>153</v>
      </c>
      <c r="B155" s="6" t="s">
        <v>19</v>
      </c>
      <c r="C155" s="6" t="s">
        <v>20</v>
      </c>
      <c r="D155" s="6" t="s">
        <v>834</v>
      </c>
      <c r="E155" s="6" t="s">
        <v>22</v>
      </c>
      <c r="F155" s="6" t="s">
        <v>52</v>
      </c>
      <c r="G155" s="6" t="s">
        <v>260</v>
      </c>
      <c r="H155" s="6" t="s">
        <v>261</v>
      </c>
      <c r="I155" s="6" t="s">
        <v>55</v>
      </c>
      <c r="J155" s="7">
        <f t="shared" si="9"/>
        <v>2628416</v>
      </c>
      <c r="K155" s="82">
        <v>2628416</v>
      </c>
      <c r="L155" s="8" t="s">
        <v>859</v>
      </c>
      <c r="M155" s="6" t="s">
        <v>857</v>
      </c>
      <c r="N155" s="6" t="s">
        <v>860</v>
      </c>
      <c r="O155" s="9">
        <v>3754762.19</v>
      </c>
      <c r="P155" s="9">
        <f t="shared" si="10"/>
        <v>3.7547621900000001</v>
      </c>
      <c r="Q155" s="6" t="str">
        <f t="shared" si="11"/>
        <v>Entre 3 y 10 millones</v>
      </c>
      <c r="R155" s="10">
        <v>635658720.30999994</v>
      </c>
      <c r="S155" s="8" t="s">
        <v>835</v>
      </c>
    </row>
    <row r="156" spans="1:19" ht="75.75" customHeight="1" x14ac:dyDescent="0.25">
      <c r="A156" s="5">
        <v>154</v>
      </c>
      <c r="B156" s="6" t="s">
        <v>19</v>
      </c>
      <c r="C156" s="6" t="s">
        <v>20</v>
      </c>
      <c r="D156" s="6" t="s">
        <v>60</v>
      </c>
      <c r="E156" s="6" t="s">
        <v>22</v>
      </c>
      <c r="F156" s="6" t="s">
        <v>52</v>
      </c>
      <c r="G156" s="6" t="s">
        <v>53</v>
      </c>
      <c r="H156" s="6" t="s">
        <v>53</v>
      </c>
      <c r="I156" s="6" t="s">
        <v>55</v>
      </c>
      <c r="J156" s="7">
        <f t="shared" si="9"/>
        <v>2592094</v>
      </c>
      <c r="K156" s="82">
        <v>2592094</v>
      </c>
      <c r="L156" s="8" t="s">
        <v>861</v>
      </c>
      <c r="M156" s="6" t="s">
        <v>77</v>
      </c>
      <c r="N156" s="6" t="s">
        <v>862</v>
      </c>
      <c r="O156" s="9">
        <v>13014768.01</v>
      </c>
      <c r="P156" s="9">
        <f t="shared" si="10"/>
        <v>13.014768009999999</v>
      </c>
      <c r="Q156" s="6" t="str">
        <f t="shared" si="11"/>
        <v>Entre 10 y 30 millones</v>
      </c>
      <c r="R156" s="10">
        <v>635658720.30999994</v>
      </c>
      <c r="S156" s="8" t="s">
        <v>838</v>
      </c>
    </row>
    <row r="157" spans="1:19" ht="54.95" customHeight="1" x14ac:dyDescent="0.25">
      <c r="A157" s="5">
        <v>155</v>
      </c>
      <c r="B157" s="6" t="s">
        <v>19</v>
      </c>
      <c r="C157" s="6" t="s">
        <v>44</v>
      </c>
      <c r="D157" s="6" t="s">
        <v>849</v>
      </c>
      <c r="E157" s="6" t="s">
        <v>22</v>
      </c>
      <c r="F157" s="6" t="s">
        <v>52</v>
      </c>
      <c r="G157" s="6" t="s">
        <v>53</v>
      </c>
      <c r="H157" s="6" t="s">
        <v>53</v>
      </c>
      <c r="I157" s="6" t="s">
        <v>55</v>
      </c>
      <c r="J157" s="7">
        <f t="shared" si="9"/>
        <v>2575482</v>
      </c>
      <c r="K157" s="82">
        <v>2575482</v>
      </c>
      <c r="L157" s="8" t="s">
        <v>863</v>
      </c>
      <c r="M157" s="6" t="s">
        <v>864</v>
      </c>
      <c r="N157" s="6" t="s">
        <v>865</v>
      </c>
      <c r="O157" s="9">
        <v>565161.43000000005</v>
      </c>
      <c r="P157" s="9">
        <f t="shared" si="10"/>
        <v>0.56516143000000008</v>
      </c>
      <c r="Q157" s="6" t="str">
        <f t="shared" si="11"/>
        <v>Menos de 1 millón</v>
      </c>
      <c r="R157" s="10">
        <v>635658720.30999994</v>
      </c>
      <c r="S157" s="8" t="s">
        <v>838</v>
      </c>
    </row>
    <row r="158" spans="1:19" ht="54.95" customHeight="1" x14ac:dyDescent="0.25">
      <c r="A158" s="5">
        <v>156</v>
      </c>
      <c r="B158" s="6" t="s">
        <v>19</v>
      </c>
      <c r="C158" s="6" t="s">
        <v>44</v>
      </c>
      <c r="D158" s="6" t="s">
        <v>849</v>
      </c>
      <c r="E158" s="6" t="s">
        <v>22</v>
      </c>
      <c r="F158" s="6" t="s">
        <v>52</v>
      </c>
      <c r="G158" s="6" t="s">
        <v>53</v>
      </c>
      <c r="H158" s="6" t="s">
        <v>53</v>
      </c>
      <c r="I158" s="6" t="s">
        <v>55</v>
      </c>
      <c r="J158" s="7">
        <f t="shared" si="9"/>
        <v>2575447</v>
      </c>
      <c r="K158" s="82">
        <v>2575447</v>
      </c>
      <c r="L158" s="8" t="s">
        <v>866</v>
      </c>
      <c r="M158" s="6" t="s">
        <v>864</v>
      </c>
      <c r="N158" s="6" t="s">
        <v>865</v>
      </c>
      <c r="O158" s="9">
        <v>2359108.04</v>
      </c>
      <c r="P158" s="9">
        <f t="shared" si="10"/>
        <v>2.3591080400000002</v>
      </c>
      <c r="Q158" s="6" t="str">
        <f t="shared" si="11"/>
        <v>Entre 1 y 3 millones</v>
      </c>
      <c r="R158" s="10">
        <v>635658720.30999994</v>
      </c>
      <c r="S158" s="8" t="s">
        <v>838</v>
      </c>
    </row>
    <row r="159" spans="1:19" ht="54.95" customHeight="1" x14ac:dyDescent="0.25">
      <c r="A159" s="5">
        <v>157</v>
      </c>
      <c r="B159" s="6" t="s">
        <v>19</v>
      </c>
      <c r="C159" s="6" t="s">
        <v>20</v>
      </c>
      <c r="D159" s="6" t="s">
        <v>834</v>
      </c>
      <c r="E159" s="6" t="s">
        <v>22</v>
      </c>
      <c r="F159" s="6" t="s">
        <v>52</v>
      </c>
      <c r="G159" s="6" t="s">
        <v>98</v>
      </c>
      <c r="H159" s="6" t="s">
        <v>855</v>
      </c>
      <c r="I159" s="6" t="s">
        <v>55</v>
      </c>
      <c r="J159" s="7">
        <f t="shared" si="9"/>
        <v>2596010</v>
      </c>
      <c r="K159" s="82">
        <v>2596010</v>
      </c>
      <c r="L159" s="8" t="s">
        <v>867</v>
      </c>
      <c r="M159" s="6" t="s">
        <v>868</v>
      </c>
      <c r="N159" s="6" t="s">
        <v>869</v>
      </c>
      <c r="O159" s="9">
        <v>77403496.420000002</v>
      </c>
      <c r="P159" s="9">
        <f t="shared" si="10"/>
        <v>77.403496419999996</v>
      </c>
      <c r="Q159" s="6" t="str">
        <f t="shared" si="11"/>
        <v>Entre 50 y 100 millones</v>
      </c>
      <c r="R159" s="10">
        <v>635658720.30999994</v>
      </c>
      <c r="S159" s="8" t="s">
        <v>835</v>
      </c>
    </row>
    <row r="160" spans="1:19" ht="75" customHeight="1" x14ac:dyDescent="0.25">
      <c r="A160" s="5">
        <v>158</v>
      </c>
      <c r="B160" s="6" t="s">
        <v>19</v>
      </c>
      <c r="C160" s="6" t="s">
        <v>20</v>
      </c>
      <c r="D160" s="6" t="s">
        <v>834</v>
      </c>
      <c r="E160" s="6" t="s">
        <v>22</v>
      </c>
      <c r="F160" s="6" t="s">
        <v>52</v>
      </c>
      <c r="G160" s="6" t="s">
        <v>53</v>
      </c>
      <c r="H160" s="6" t="s">
        <v>53</v>
      </c>
      <c r="I160" s="6" t="s">
        <v>55</v>
      </c>
      <c r="J160" s="7">
        <f t="shared" si="9"/>
        <v>2658787</v>
      </c>
      <c r="K160" s="81">
        <v>2658787</v>
      </c>
      <c r="L160" s="8" t="s">
        <v>870</v>
      </c>
      <c r="M160" s="6" t="s">
        <v>871</v>
      </c>
      <c r="N160" s="6" t="s">
        <v>872</v>
      </c>
      <c r="O160" s="9">
        <v>30638485</v>
      </c>
      <c r="P160" s="9">
        <f t="shared" si="10"/>
        <v>30.638484999999999</v>
      </c>
      <c r="Q160" s="6" t="str">
        <f t="shared" si="11"/>
        <v>Entre 30 y 50 millones</v>
      </c>
      <c r="R160" s="10">
        <v>635658720.30999994</v>
      </c>
      <c r="S160" s="8" t="s">
        <v>835</v>
      </c>
    </row>
    <row r="161" spans="1:19" ht="75" customHeight="1" x14ac:dyDescent="0.25">
      <c r="A161" s="5">
        <v>159</v>
      </c>
      <c r="B161" s="6" t="s">
        <v>19</v>
      </c>
      <c r="C161" s="6" t="s">
        <v>20</v>
      </c>
      <c r="D161" s="6" t="s">
        <v>21</v>
      </c>
      <c r="E161" s="6" t="s">
        <v>22</v>
      </c>
      <c r="F161" s="6" t="s">
        <v>52</v>
      </c>
      <c r="G161" s="6" t="s">
        <v>98</v>
      </c>
      <c r="H161" s="6" t="s">
        <v>839</v>
      </c>
      <c r="I161" s="6" t="s">
        <v>55</v>
      </c>
      <c r="J161" s="7">
        <f t="shared" si="9"/>
        <v>222676</v>
      </c>
      <c r="K161" s="81">
        <v>222676</v>
      </c>
      <c r="L161" s="8" t="s">
        <v>873</v>
      </c>
      <c r="M161" s="6" t="s">
        <v>874</v>
      </c>
      <c r="N161" s="6" t="s">
        <v>545</v>
      </c>
      <c r="O161" s="9">
        <v>20000000</v>
      </c>
      <c r="P161" s="9">
        <f t="shared" si="10"/>
        <v>20</v>
      </c>
      <c r="Q161" s="6" t="str">
        <f t="shared" si="11"/>
        <v>Entre 10 y 30 millones</v>
      </c>
      <c r="R161" s="10">
        <v>635658720.30999994</v>
      </c>
      <c r="S161" s="8" t="s">
        <v>832</v>
      </c>
    </row>
    <row r="162" spans="1:19" ht="54.95" customHeight="1" x14ac:dyDescent="0.25">
      <c r="A162" s="5">
        <v>160</v>
      </c>
      <c r="B162" s="6" t="s">
        <v>19</v>
      </c>
      <c r="C162" s="6" t="s">
        <v>44</v>
      </c>
      <c r="D162" s="6" t="s">
        <v>849</v>
      </c>
      <c r="E162" s="6" t="s">
        <v>22</v>
      </c>
      <c r="F162" s="6" t="s">
        <v>52</v>
      </c>
      <c r="G162" s="6" t="s">
        <v>90</v>
      </c>
      <c r="H162" s="6" t="s">
        <v>875</v>
      </c>
      <c r="I162" s="6" t="s">
        <v>55</v>
      </c>
      <c r="J162" s="7">
        <f t="shared" si="9"/>
        <v>2623891</v>
      </c>
      <c r="K162" s="81">
        <v>2623891</v>
      </c>
      <c r="L162" s="8" t="s">
        <v>876</v>
      </c>
      <c r="M162" s="6" t="s">
        <v>42</v>
      </c>
      <c r="N162" s="6" t="s">
        <v>194</v>
      </c>
      <c r="O162" s="9">
        <v>836964.88</v>
      </c>
      <c r="P162" s="9">
        <f t="shared" si="10"/>
        <v>0.83696488000000002</v>
      </c>
      <c r="Q162" s="6" t="str">
        <f t="shared" si="11"/>
        <v>Menos de 1 millón</v>
      </c>
      <c r="R162" s="10">
        <v>635658720.30999994</v>
      </c>
      <c r="S162" s="8" t="s">
        <v>838</v>
      </c>
    </row>
    <row r="163" spans="1:19" ht="54.95" customHeight="1" x14ac:dyDescent="0.25">
      <c r="A163" s="5">
        <v>161</v>
      </c>
      <c r="B163" s="6" t="s">
        <v>19</v>
      </c>
      <c r="C163" s="6" t="s">
        <v>20</v>
      </c>
      <c r="D163" s="6" t="s">
        <v>60</v>
      </c>
      <c r="E163" s="6" t="s">
        <v>22</v>
      </c>
      <c r="F163" s="6" t="s">
        <v>52</v>
      </c>
      <c r="G163" s="6" t="s">
        <v>877</v>
      </c>
      <c r="H163" s="6" t="s">
        <v>780</v>
      </c>
      <c r="I163" s="6" t="s">
        <v>55</v>
      </c>
      <c r="J163" s="7">
        <f t="shared" si="9"/>
        <v>2063966</v>
      </c>
      <c r="K163" s="81">
        <v>2063966</v>
      </c>
      <c r="L163" s="8" t="s">
        <v>781</v>
      </c>
      <c r="M163" s="6" t="s">
        <v>782</v>
      </c>
      <c r="N163" s="6" t="s">
        <v>26</v>
      </c>
      <c r="O163" s="9">
        <v>175179330.22</v>
      </c>
      <c r="P163" s="9">
        <f t="shared" si="10"/>
        <v>175.17933022</v>
      </c>
      <c r="Q163" s="6" t="str">
        <f t="shared" si="11"/>
        <v>Más de 100 millones</v>
      </c>
      <c r="R163" s="10">
        <v>635658720.30999994</v>
      </c>
      <c r="S163" s="8" t="s">
        <v>838</v>
      </c>
    </row>
    <row r="164" spans="1:19" ht="73.5" customHeight="1" x14ac:dyDescent="0.25">
      <c r="A164" s="5">
        <v>162</v>
      </c>
      <c r="B164" s="6" t="s">
        <v>19</v>
      </c>
      <c r="C164" s="6" t="s">
        <v>20</v>
      </c>
      <c r="D164" s="6" t="s">
        <v>834</v>
      </c>
      <c r="E164" s="6" t="s">
        <v>22</v>
      </c>
      <c r="F164" s="6" t="s">
        <v>52</v>
      </c>
      <c r="G164" s="6" t="s">
        <v>53</v>
      </c>
      <c r="H164" s="6" t="s">
        <v>53</v>
      </c>
      <c r="I164" s="6" t="s">
        <v>55</v>
      </c>
      <c r="J164" s="7">
        <f t="shared" si="9"/>
        <v>2405725</v>
      </c>
      <c r="K164" s="81">
        <v>2405725</v>
      </c>
      <c r="L164" s="8" t="s">
        <v>878</v>
      </c>
      <c r="M164" s="6" t="s">
        <v>334</v>
      </c>
      <c r="N164" s="6" t="s">
        <v>535</v>
      </c>
      <c r="O164" s="9">
        <v>34233935.950000003</v>
      </c>
      <c r="P164" s="9">
        <f t="shared" si="10"/>
        <v>34.233935950000003</v>
      </c>
      <c r="Q164" s="6" t="str">
        <f t="shared" si="11"/>
        <v>Entre 30 y 50 millones</v>
      </c>
      <c r="R164" s="10">
        <v>635658720.30999994</v>
      </c>
      <c r="S164" s="8" t="s">
        <v>835</v>
      </c>
    </row>
    <row r="165" spans="1:19" ht="54.95" customHeight="1" x14ac:dyDescent="0.25">
      <c r="A165" s="5">
        <v>163</v>
      </c>
      <c r="B165" s="6" t="s">
        <v>19</v>
      </c>
      <c r="C165" s="6" t="s">
        <v>20</v>
      </c>
      <c r="D165" s="6" t="s">
        <v>60</v>
      </c>
      <c r="E165" s="6" t="s">
        <v>22</v>
      </c>
      <c r="F165" s="6" t="s">
        <v>52</v>
      </c>
      <c r="G165" s="6" t="s">
        <v>98</v>
      </c>
      <c r="H165" s="6" t="s">
        <v>383</v>
      </c>
      <c r="I165" s="6" t="s">
        <v>55</v>
      </c>
      <c r="J165" s="7">
        <f t="shared" si="9"/>
        <v>2193299</v>
      </c>
      <c r="K165" s="81">
        <v>2193299</v>
      </c>
      <c r="L165" s="8" t="s">
        <v>879</v>
      </c>
      <c r="M165" s="6" t="s">
        <v>77</v>
      </c>
      <c r="N165" s="6" t="s">
        <v>880</v>
      </c>
      <c r="O165" s="9">
        <v>34220817.409999996</v>
      </c>
      <c r="P165" s="9">
        <f t="shared" si="10"/>
        <v>34.220817409999995</v>
      </c>
      <c r="Q165" s="6" t="str">
        <f t="shared" si="11"/>
        <v>Entre 30 y 50 millones</v>
      </c>
      <c r="R165" s="10">
        <v>635658720.30999994</v>
      </c>
      <c r="S165" s="8" t="s">
        <v>838</v>
      </c>
    </row>
    <row r="166" spans="1:19" ht="54.95" customHeight="1" x14ac:dyDescent="0.25">
      <c r="A166" s="5">
        <v>164</v>
      </c>
      <c r="B166" s="6" t="s">
        <v>19</v>
      </c>
      <c r="C166" s="6" t="s">
        <v>20</v>
      </c>
      <c r="D166" s="6" t="s">
        <v>21</v>
      </c>
      <c r="E166" s="6" t="s">
        <v>22</v>
      </c>
      <c r="F166" s="6" t="s">
        <v>52</v>
      </c>
      <c r="G166" s="6" t="s">
        <v>98</v>
      </c>
      <c r="H166" s="6" t="s">
        <v>383</v>
      </c>
      <c r="I166" s="6" t="s">
        <v>55</v>
      </c>
      <c r="J166" s="7">
        <f t="shared" si="9"/>
        <v>340482</v>
      </c>
      <c r="K166" s="81">
        <v>340482</v>
      </c>
      <c r="L166" s="8" t="s">
        <v>881</v>
      </c>
      <c r="M166" s="6" t="s">
        <v>104</v>
      </c>
      <c r="N166" s="6" t="s">
        <v>550</v>
      </c>
      <c r="O166" s="9">
        <v>9002653.6099999994</v>
      </c>
      <c r="P166" s="9">
        <f t="shared" si="10"/>
        <v>9.0026536099999994</v>
      </c>
      <c r="Q166" s="6" t="str">
        <f t="shared" si="11"/>
        <v>Entre 3 y 10 millones</v>
      </c>
      <c r="R166" s="10">
        <v>635658720.30999994</v>
      </c>
      <c r="S166" s="8" t="s">
        <v>832</v>
      </c>
    </row>
    <row r="167" spans="1:19" ht="69.75" customHeight="1" x14ac:dyDescent="0.25">
      <c r="A167" s="5">
        <v>165</v>
      </c>
      <c r="B167" s="6" t="s">
        <v>59</v>
      </c>
      <c r="C167" s="6" t="s">
        <v>20</v>
      </c>
      <c r="D167" s="6" t="s">
        <v>67</v>
      </c>
      <c r="E167" s="6" t="s">
        <v>22</v>
      </c>
      <c r="F167" s="6" t="s">
        <v>347</v>
      </c>
      <c r="G167" s="6" t="s">
        <v>348</v>
      </c>
      <c r="H167" s="6" t="s">
        <v>387</v>
      </c>
      <c r="I167" s="6" t="s">
        <v>388</v>
      </c>
      <c r="J167" s="7">
        <f t="shared" si="9"/>
        <v>2634890</v>
      </c>
      <c r="K167" s="6">
        <v>2634890</v>
      </c>
      <c r="L167" s="8" t="s">
        <v>389</v>
      </c>
      <c r="M167" s="6" t="s">
        <v>64</v>
      </c>
      <c r="N167" s="6" t="s">
        <v>369</v>
      </c>
      <c r="O167" s="34">
        <v>78834898.260000005</v>
      </c>
      <c r="P167" s="9">
        <f t="shared" si="10"/>
        <v>78.834898260000003</v>
      </c>
      <c r="Q167" s="6" t="str">
        <f t="shared" si="11"/>
        <v>Entre 50 y 100 millones</v>
      </c>
      <c r="R167" s="10">
        <v>960931289.91500199</v>
      </c>
      <c r="S167" s="8" t="s">
        <v>75</v>
      </c>
    </row>
    <row r="168" spans="1:19" ht="54.95" customHeight="1" x14ac:dyDescent="0.25">
      <c r="A168" s="5">
        <v>166</v>
      </c>
      <c r="B168" s="6" t="s">
        <v>59</v>
      </c>
      <c r="C168" s="6" t="s">
        <v>20</v>
      </c>
      <c r="D168" s="6" t="s">
        <v>67</v>
      </c>
      <c r="E168" s="6" t="s">
        <v>22</v>
      </c>
      <c r="F168" s="6" t="s">
        <v>347</v>
      </c>
      <c r="G168" s="6" t="s">
        <v>348</v>
      </c>
      <c r="H168" s="6" t="s">
        <v>348</v>
      </c>
      <c r="I168" s="6" t="s">
        <v>388</v>
      </c>
      <c r="J168" s="7">
        <f t="shared" si="9"/>
        <v>2590177</v>
      </c>
      <c r="K168" s="6">
        <v>2590177</v>
      </c>
      <c r="L168" s="8" t="s">
        <v>390</v>
      </c>
      <c r="M168" s="6" t="s">
        <v>26</v>
      </c>
      <c r="N168" s="21" t="s">
        <v>274</v>
      </c>
      <c r="O168" s="34">
        <v>23363772.640000001</v>
      </c>
      <c r="P168" s="9">
        <f t="shared" si="10"/>
        <v>23.363772640000001</v>
      </c>
      <c r="Q168" s="6" t="str">
        <f t="shared" si="11"/>
        <v>Entre 10 y 30 millones</v>
      </c>
      <c r="R168" s="10">
        <v>960931289.91500199</v>
      </c>
      <c r="S168" s="8" t="s">
        <v>75</v>
      </c>
    </row>
    <row r="169" spans="1:19" ht="54.95" customHeight="1" x14ac:dyDescent="0.25">
      <c r="A169" s="5">
        <v>167</v>
      </c>
      <c r="B169" s="6" t="s">
        <v>59</v>
      </c>
      <c r="C169" s="6" t="s">
        <v>20</v>
      </c>
      <c r="D169" s="6" t="s">
        <v>67</v>
      </c>
      <c r="E169" s="6" t="s">
        <v>22</v>
      </c>
      <c r="F169" s="6" t="s">
        <v>347</v>
      </c>
      <c r="G169" s="6" t="s">
        <v>347</v>
      </c>
      <c r="H169" s="6" t="s">
        <v>391</v>
      </c>
      <c r="I169" s="6" t="s">
        <v>388</v>
      </c>
      <c r="J169" s="7">
        <f t="shared" si="9"/>
        <v>2609511</v>
      </c>
      <c r="K169" s="6">
        <v>2609511</v>
      </c>
      <c r="L169" s="8" t="s">
        <v>392</v>
      </c>
      <c r="M169" s="6" t="s">
        <v>26</v>
      </c>
      <c r="N169" s="21" t="s">
        <v>274</v>
      </c>
      <c r="O169" s="34">
        <v>21380639.32</v>
      </c>
      <c r="P169" s="9">
        <f t="shared" si="10"/>
        <v>21.38063932</v>
      </c>
      <c r="Q169" s="6" t="str">
        <f t="shared" si="11"/>
        <v>Entre 10 y 30 millones</v>
      </c>
      <c r="R169" s="10">
        <v>960931289.91500199</v>
      </c>
      <c r="S169" s="8" t="s">
        <v>75</v>
      </c>
    </row>
    <row r="170" spans="1:19" ht="54.95" customHeight="1" x14ac:dyDescent="0.25">
      <c r="A170" s="5">
        <v>168</v>
      </c>
      <c r="B170" s="6" t="s">
        <v>59</v>
      </c>
      <c r="C170" s="6" t="s">
        <v>20</v>
      </c>
      <c r="D170" s="6" t="s">
        <v>67</v>
      </c>
      <c r="E170" s="6" t="s">
        <v>22</v>
      </c>
      <c r="F170" s="6" t="s">
        <v>347</v>
      </c>
      <c r="G170" s="6" t="s">
        <v>348</v>
      </c>
      <c r="H170" s="6" t="s">
        <v>387</v>
      </c>
      <c r="I170" s="6" t="s">
        <v>388</v>
      </c>
      <c r="J170" s="7">
        <f t="shared" si="9"/>
        <v>2637505</v>
      </c>
      <c r="K170" s="6">
        <v>2637505</v>
      </c>
      <c r="L170" s="8" t="s">
        <v>393</v>
      </c>
      <c r="M170" s="6" t="s">
        <v>64</v>
      </c>
      <c r="N170" s="21" t="s">
        <v>379</v>
      </c>
      <c r="O170" s="34">
        <v>20474898.789999999</v>
      </c>
      <c r="P170" s="9">
        <f t="shared" si="10"/>
        <v>20.474898789999997</v>
      </c>
      <c r="Q170" s="6" t="str">
        <f t="shared" si="11"/>
        <v>Entre 10 y 30 millones</v>
      </c>
      <c r="R170" s="10">
        <v>960931289.91500199</v>
      </c>
      <c r="S170" s="8" t="s">
        <v>75</v>
      </c>
    </row>
    <row r="171" spans="1:19" ht="54.95" customHeight="1" x14ac:dyDescent="0.25">
      <c r="A171" s="5">
        <v>169</v>
      </c>
      <c r="B171" s="6" t="s">
        <v>59</v>
      </c>
      <c r="C171" s="6" t="s">
        <v>44</v>
      </c>
      <c r="D171" s="6" t="s">
        <v>67</v>
      </c>
      <c r="E171" s="6" t="s">
        <v>22</v>
      </c>
      <c r="F171" s="6" t="s">
        <v>347</v>
      </c>
      <c r="G171" s="6" t="s">
        <v>348</v>
      </c>
      <c r="H171" s="6" t="s">
        <v>348</v>
      </c>
      <c r="I171" s="6" t="s">
        <v>388</v>
      </c>
      <c r="J171" s="7">
        <f t="shared" si="9"/>
        <v>2643986</v>
      </c>
      <c r="K171" s="6">
        <v>2643986</v>
      </c>
      <c r="L171" s="8" t="s">
        <v>394</v>
      </c>
      <c r="M171" s="6" t="s">
        <v>42</v>
      </c>
      <c r="N171" s="21" t="s">
        <v>93</v>
      </c>
      <c r="O171" s="34">
        <v>16939750.57</v>
      </c>
      <c r="P171" s="9">
        <f t="shared" si="10"/>
        <v>16.939750570000001</v>
      </c>
      <c r="Q171" s="6" t="str">
        <f t="shared" si="11"/>
        <v>Entre 10 y 30 millones</v>
      </c>
      <c r="R171" s="10">
        <v>960931289.91500199</v>
      </c>
      <c r="S171" s="8" t="s">
        <v>183</v>
      </c>
    </row>
    <row r="172" spans="1:19" ht="74.45" customHeight="1" x14ac:dyDescent="0.25">
      <c r="A172" s="5">
        <v>170</v>
      </c>
      <c r="B172" s="6" t="s">
        <v>59</v>
      </c>
      <c r="C172" s="6" t="s">
        <v>20</v>
      </c>
      <c r="D172" s="6" t="s">
        <v>67</v>
      </c>
      <c r="E172" s="6" t="s">
        <v>22</v>
      </c>
      <c r="F172" s="6" t="s">
        <v>347</v>
      </c>
      <c r="G172" s="6" t="s">
        <v>348</v>
      </c>
      <c r="H172" s="6" t="s">
        <v>395</v>
      </c>
      <c r="I172" s="6" t="s">
        <v>388</v>
      </c>
      <c r="J172" s="7">
        <f t="shared" si="9"/>
        <v>2569640</v>
      </c>
      <c r="K172" s="6">
        <v>2569640</v>
      </c>
      <c r="L172" s="8" t="s">
        <v>396</v>
      </c>
      <c r="M172" s="6" t="s">
        <v>57</v>
      </c>
      <c r="N172" s="6" t="s">
        <v>58</v>
      </c>
      <c r="O172" s="34">
        <v>56660672.520000003</v>
      </c>
      <c r="P172" s="9">
        <f t="shared" si="10"/>
        <v>56.660672520000006</v>
      </c>
      <c r="Q172" s="6" t="str">
        <f t="shared" si="11"/>
        <v>Entre 50 y 100 millones</v>
      </c>
      <c r="R172" s="10">
        <v>960931289.91500199</v>
      </c>
      <c r="S172" s="8" t="s">
        <v>75</v>
      </c>
    </row>
    <row r="173" spans="1:19" ht="75" customHeight="1" x14ac:dyDescent="0.25">
      <c r="A173" s="5">
        <v>171</v>
      </c>
      <c r="B173" s="6" t="s">
        <v>59</v>
      </c>
      <c r="C173" s="6" t="s">
        <v>20</v>
      </c>
      <c r="D173" s="6" t="s">
        <v>67</v>
      </c>
      <c r="E173" s="6" t="s">
        <v>22</v>
      </c>
      <c r="F173" s="6" t="s">
        <v>347</v>
      </c>
      <c r="G173" s="6" t="s">
        <v>348</v>
      </c>
      <c r="H173" s="6" t="s">
        <v>348</v>
      </c>
      <c r="I173" s="6" t="s">
        <v>388</v>
      </c>
      <c r="J173" s="7">
        <f t="shared" si="9"/>
        <v>2649004</v>
      </c>
      <c r="K173" s="6">
        <v>2649004</v>
      </c>
      <c r="L173" s="8" t="s">
        <v>397</v>
      </c>
      <c r="M173" s="6" t="s">
        <v>64</v>
      </c>
      <c r="N173" s="21" t="s">
        <v>369</v>
      </c>
      <c r="O173" s="34">
        <v>20732088.670000002</v>
      </c>
      <c r="P173" s="9">
        <f t="shared" si="10"/>
        <v>20.732088670000003</v>
      </c>
      <c r="Q173" s="6" t="str">
        <f t="shared" si="11"/>
        <v>Entre 10 y 30 millones</v>
      </c>
      <c r="R173" s="10">
        <v>960931289.91500199</v>
      </c>
      <c r="S173" s="8" t="s">
        <v>75</v>
      </c>
    </row>
    <row r="174" spans="1:19" ht="75" customHeight="1" x14ac:dyDescent="0.25">
      <c r="A174" s="5">
        <v>172</v>
      </c>
      <c r="B174" s="6" t="s">
        <v>398</v>
      </c>
      <c r="C174" s="6" t="s">
        <v>44</v>
      </c>
      <c r="D174" s="6" t="s">
        <v>296</v>
      </c>
      <c r="E174" s="6" t="s">
        <v>29</v>
      </c>
      <c r="F174" s="6" t="s">
        <v>30</v>
      </c>
      <c r="G174" s="6" t="s">
        <v>30</v>
      </c>
      <c r="H174" s="6" t="s">
        <v>399</v>
      </c>
      <c r="I174" s="6" t="s">
        <v>218</v>
      </c>
      <c r="J174" s="7">
        <f t="shared" si="9"/>
        <v>2606509</v>
      </c>
      <c r="K174" s="6">
        <v>2606509</v>
      </c>
      <c r="L174" s="8" t="s">
        <v>400</v>
      </c>
      <c r="M174" s="6" t="s">
        <v>26</v>
      </c>
      <c r="N174" s="21" t="s">
        <v>26</v>
      </c>
      <c r="O174" s="34">
        <v>8914475.4900000002</v>
      </c>
      <c r="P174" s="9">
        <f t="shared" si="10"/>
        <v>8.9144754900000009</v>
      </c>
      <c r="Q174" s="6" t="str">
        <f t="shared" si="11"/>
        <v>Entre 3 y 10 millones</v>
      </c>
      <c r="R174" s="10" t="s">
        <v>35</v>
      </c>
      <c r="S174" s="8" t="s">
        <v>65</v>
      </c>
    </row>
    <row r="175" spans="1:19" ht="75" customHeight="1" x14ac:dyDescent="0.25">
      <c r="A175" s="5">
        <v>173</v>
      </c>
      <c r="B175" s="6" t="s">
        <v>59</v>
      </c>
      <c r="C175" s="6" t="s">
        <v>20</v>
      </c>
      <c r="D175" s="6" t="s">
        <v>67</v>
      </c>
      <c r="E175" s="6" t="s">
        <v>22</v>
      </c>
      <c r="F175" s="6" t="s">
        <v>211</v>
      </c>
      <c r="G175" s="6" t="s">
        <v>401</v>
      </c>
      <c r="H175" s="6" t="s">
        <v>402</v>
      </c>
      <c r="I175" s="6" t="s">
        <v>403</v>
      </c>
      <c r="J175" s="7">
        <f t="shared" si="9"/>
        <v>2615801</v>
      </c>
      <c r="K175" s="6">
        <v>2615801</v>
      </c>
      <c r="L175" s="8" t="s">
        <v>404</v>
      </c>
      <c r="M175" s="6" t="s">
        <v>42</v>
      </c>
      <c r="N175" s="6" t="s">
        <v>405</v>
      </c>
      <c r="O175" s="34">
        <v>11033450.25</v>
      </c>
      <c r="P175" s="9">
        <f t="shared" si="10"/>
        <v>11.03345025</v>
      </c>
      <c r="Q175" s="6" t="str">
        <f t="shared" si="11"/>
        <v>Entre 10 y 30 millones</v>
      </c>
      <c r="R175" s="10">
        <v>1198530213.49</v>
      </c>
      <c r="S175" s="8" t="s">
        <v>75</v>
      </c>
    </row>
    <row r="176" spans="1:19" ht="54.95" customHeight="1" x14ac:dyDescent="0.25">
      <c r="A176" s="5">
        <v>174</v>
      </c>
      <c r="B176" s="6" t="s">
        <v>59</v>
      </c>
      <c r="C176" s="6" t="s">
        <v>20</v>
      </c>
      <c r="D176" s="6" t="s">
        <v>67</v>
      </c>
      <c r="E176" s="6" t="s">
        <v>22</v>
      </c>
      <c r="F176" s="6" t="s">
        <v>211</v>
      </c>
      <c r="G176" s="6" t="s">
        <v>401</v>
      </c>
      <c r="H176" s="6" t="s">
        <v>402</v>
      </c>
      <c r="I176" s="6" t="s">
        <v>403</v>
      </c>
      <c r="J176" s="7">
        <f t="shared" si="9"/>
        <v>2626597</v>
      </c>
      <c r="K176" s="6">
        <v>2626597</v>
      </c>
      <c r="L176" s="8" t="s">
        <v>406</v>
      </c>
      <c r="M176" s="6" t="s">
        <v>42</v>
      </c>
      <c r="N176" s="6" t="s">
        <v>74</v>
      </c>
      <c r="O176" s="34">
        <v>3329537.25</v>
      </c>
      <c r="P176" s="9">
        <f t="shared" si="10"/>
        <v>3.32953725</v>
      </c>
      <c r="Q176" s="6" t="str">
        <f t="shared" si="11"/>
        <v>Entre 3 y 10 millones</v>
      </c>
      <c r="R176" s="10">
        <v>1198530213.49</v>
      </c>
      <c r="S176" s="8" t="s">
        <v>75</v>
      </c>
    </row>
    <row r="177" spans="1:19" ht="54.95" customHeight="1" x14ac:dyDescent="0.25">
      <c r="A177" s="5">
        <v>175</v>
      </c>
      <c r="B177" s="6" t="s">
        <v>59</v>
      </c>
      <c r="C177" s="6" t="s">
        <v>20</v>
      </c>
      <c r="D177" s="6" t="s">
        <v>67</v>
      </c>
      <c r="E177" s="6" t="s">
        <v>22</v>
      </c>
      <c r="F177" s="6" t="s">
        <v>211</v>
      </c>
      <c r="G177" s="6" t="s">
        <v>401</v>
      </c>
      <c r="H177" s="6" t="s">
        <v>173</v>
      </c>
      <c r="I177" s="6" t="s">
        <v>403</v>
      </c>
      <c r="J177" s="7">
        <f t="shared" si="9"/>
        <v>2617828</v>
      </c>
      <c r="K177" s="6">
        <v>2617828</v>
      </c>
      <c r="L177" s="8" t="s">
        <v>407</v>
      </c>
      <c r="M177" s="6" t="s">
        <v>42</v>
      </c>
      <c r="N177" s="6" t="s">
        <v>74</v>
      </c>
      <c r="O177" s="34">
        <v>4983388.07</v>
      </c>
      <c r="P177" s="9">
        <f t="shared" si="10"/>
        <v>4.9833880700000002</v>
      </c>
      <c r="Q177" s="6" t="str">
        <f t="shared" si="11"/>
        <v>Entre 3 y 10 millones</v>
      </c>
      <c r="R177" s="10">
        <v>1198530213.49</v>
      </c>
      <c r="S177" s="8" t="s">
        <v>75</v>
      </c>
    </row>
    <row r="178" spans="1:19" ht="54.95" customHeight="1" x14ac:dyDescent="0.25">
      <c r="A178" s="5">
        <v>176</v>
      </c>
      <c r="B178" s="6" t="s">
        <v>59</v>
      </c>
      <c r="C178" s="6" t="s">
        <v>20</v>
      </c>
      <c r="D178" s="6" t="s">
        <v>67</v>
      </c>
      <c r="E178" s="6" t="s">
        <v>22</v>
      </c>
      <c r="F178" s="6" t="s">
        <v>211</v>
      </c>
      <c r="G178" s="6" t="s">
        <v>401</v>
      </c>
      <c r="H178" s="6" t="s">
        <v>408</v>
      </c>
      <c r="I178" s="6" t="s">
        <v>403</v>
      </c>
      <c r="J178" s="7">
        <f t="shared" si="9"/>
        <v>2533451</v>
      </c>
      <c r="K178" s="6">
        <v>2533451</v>
      </c>
      <c r="L178" s="8" t="s">
        <v>409</v>
      </c>
      <c r="M178" s="6" t="s">
        <v>42</v>
      </c>
      <c r="N178" s="6" t="s">
        <v>104</v>
      </c>
      <c r="O178" s="34">
        <v>4659063.45</v>
      </c>
      <c r="P178" s="9">
        <f t="shared" si="10"/>
        <v>4.6590634500000006</v>
      </c>
      <c r="Q178" s="6" t="str">
        <f t="shared" si="11"/>
        <v>Entre 3 y 10 millones</v>
      </c>
      <c r="R178" s="10">
        <v>1198530213.49</v>
      </c>
      <c r="S178" s="8" t="s">
        <v>75</v>
      </c>
    </row>
    <row r="179" spans="1:19" ht="54.95" customHeight="1" x14ac:dyDescent="0.25">
      <c r="A179" s="5">
        <v>177</v>
      </c>
      <c r="B179" s="6" t="s">
        <v>59</v>
      </c>
      <c r="C179" s="6" t="s">
        <v>20</v>
      </c>
      <c r="D179" s="6" t="s">
        <v>67</v>
      </c>
      <c r="E179" s="6" t="s">
        <v>22</v>
      </c>
      <c r="F179" s="6" t="s">
        <v>211</v>
      </c>
      <c r="G179" s="6" t="s">
        <v>401</v>
      </c>
      <c r="H179" s="6" t="s">
        <v>173</v>
      </c>
      <c r="I179" s="6" t="s">
        <v>403</v>
      </c>
      <c r="J179" s="7">
        <f t="shared" si="9"/>
        <v>2604969</v>
      </c>
      <c r="K179" s="6">
        <v>2604969</v>
      </c>
      <c r="L179" s="8" t="s">
        <v>410</v>
      </c>
      <c r="M179" s="6" t="s">
        <v>42</v>
      </c>
      <c r="N179" s="6" t="s">
        <v>74</v>
      </c>
      <c r="O179" s="34">
        <v>2300286.91</v>
      </c>
      <c r="P179" s="9">
        <f t="shared" si="10"/>
        <v>2.3002869100000001</v>
      </c>
      <c r="Q179" s="6" t="str">
        <f t="shared" si="11"/>
        <v>Entre 1 y 3 millones</v>
      </c>
      <c r="R179" s="10">
        <v>1198530213.49</v>
      </c>
      <c r="S179" s="8" t="s">
        <v>75</v>
      </c>
    </row>
    <row r="180" spans="1:19" ht="54.95" customHeight="1" x14ac:dyDescent="0.25">
      <c r="A180" s="5">
        <v>178</v>
      </c>
      <c r="B180" s="6" t="s">
        <v>59</v>
      </c>
      <c r="C180" s="6" t="s">
        <v>44</v>
      </c>
      <c r="D180" s="6" t="s">
        <v>67</v>
      </c>
      <c r="E180" s="6" t="s">
        <v>22</v>
      </c>
      <c r="F180" s="6" t="s">
        <v>211</v>
      </c>
      <c r="G180" s="6" t="s">
        <v>401</v>
      </c>
      <c r="H180" s="6" t="s">
        <v>408</v>
      </c>
      <c r="I180" s="6" t="s">
        <v>403</v>
      </c>
      <c r="J180" s="7">
        <f t="shared" si="9"/>
        <v>2649096</v>
      </c>
      <c r="K180" s="6">
        <v>2649096</v>
      </c>
      <c r="L180" s="8" t="s">
        <v>411</v>
      </c>
      <c r="M180" s="6" t="s">
        <v>26</v>
      </c>
      <c r="N180" s="6" t="s">
        <v>169</v>
      </c>
      <c r="O180" s="34">
        <v>2941724.25</v>
      </c>
      <c r="P180" s="9">
        <f t="shared" si="10"/>
        <v>2.94172425</v>
      </c>
      <c r="Q180" s="6" t="str">
        <f t="shared" si="11"/>
        <v>Entre 1 y 3 millones</v>
      </c>
      <c r="R180" s="10">
        <v>1198530213.49</v>
      </c>
      <c r="S180" s="8" t="s">
        <v>183</v>
      </c>
    </row>
    <row r="181" spans="1:19" ht="54.95" customHeight="1" x14ac:dyDescent="0.25">
      <c r="A181" s="5">
        <v>179</v>
      </c>
      <c r="B181" s="6" t="s">
        <v>59</v>
      </c>
      <c r="C181" s="6" t="s">
        <v>20</v>
      </c>
      <c r="D181" s="6" t="s">
        <v>60</v>
      </c>
      <c r="E181" s="6" t="s">
        <v>22</v>
      </c>
      <c r="F181" s="6" t="s">
        <v>211</v>
      </c>
      <c r="G181" s="6" t="s">
        <v>401</v>
      </c>
      <c r="H181" s="6" t="s">
        <v>402</v>
      </c>
      <c r="I181" s="6" t="s">
        <v>403</v>
      </c>
      <c r="J181" s="7">
        <f t="shared" si="9"/>
        <v>2463709</v>
      </c>
      <c r="K181" s="6">
        <v>2463709</v>
      </c>
      <c r="L181" s="8" t="s">
        <v>412</v>
      </c>
      <c r="M181" s="6" t="s">
        <v>77</v>
      </c>
      <c r="N181" s="6" t="s">
        <v>413</v>
      </c>
      <c r="O181" s="34">
        <v>60930866.329999998</v>
      </c>
      <c r="P181" s="9">
        <f t="shared" si="10"/>
        <v>60.930866330000001</v>
      </c>
      <c r="Q181" s="6" t="str">
        <f t="shared" si="11"/>
        <v>Entre 50 y 100 millones</v>
      </c>
      <c r="R181" s="10">
        <v>1198530213.49</v>
      </c>
      <c r="S181" s="8" t="s">
        <v>65</v>
      </c>
    </row>
    <row r="182" spans="1:19" ht="54.95" customHeight="1" x14ac:dyDescent="0.25">
      <c r="A182" s="5">
        <v>180</v>
      </c>
      <c r="B182" s="6" t="s">
        <v>19</v>
      </c>
      <c r="C182" s="6" t="s">
        <v>20</v>
      </c>
      <c r="D182" s="6" t="s">
        <v>67</v>
      </c>
      <c r="E182" s="6" t="s">
        <v>22</v>
      </c>
      <c r="F182" s="6" t="s">
        <v>283</v>
      </c>
      <c r="G182" s="6" t="s">
        <v>414</v>
      </c>
      <c r="H182" s="6" t="s">
        <v>414</v>
      </c>
      <c r="I182" s="6" t="s">
        <v>286</v>
      </c>
      <c r="J182" s="7">
        <f t="shared" si="9"/>
        <v>2570362</v>
      </c>
      <c r="K182" s="6">
        <v>2570362</v>
      </c>
      <c r="L182" s="8" t="s">
        <v>415</v>
      </c>
      <c r="M182" s="6" t="s">
        <v>26</v>
      </c>
      <c r="N182" s="6" t="s">
        <v>169</v>
      </c>
      <c r="O182" s="34">
        <v>211000000</v>
      </c>
      <c r="P182" s="9">
        <f>+O182/1000000</f>
        <v>211</v>
      </c>
      <c r="Q182" s="6" t="str">
        <f>IF(O182&lt;1000000,"Menos de 1 millón",
IF(O182&lt;=3000000,"Entre 1 y 3 millones",
IF(O182&lt;=10000000,"Entre 3 y 10 millones",
IF(O182&lt;=30000000,"Entre 10 y 30 millones",
IF(O182&lt;=50000000,"Entre 30 y 50 millones",
IF(O182&lt;=100000000,"Entre 50 y 100 millones",
"Más de 100 millones"))))))</f>
        <v>Más de 100 millones</v>
      </c>
      <c r="R182" s="10">
        <v>1167899704.6300001</v>
      </c>
      <c r="S182" s="8" t="s">
        <v>288</v>
      </c>
    </row>
    <row r="183" spans="1:19" ht="54.95" customHeight="1" x14ac:dyDescent="0.25">
      <c r="A183" s="5">
        <v>181</v>
      </c>
      <c r="B183" s="6" t="s">
        <v>19</v>
      </c>
      <c r="C183" s="6" t="s">
        <v>20</v>
      </c>
      <c r="D183" s="6" t="s">
        <v>67</v>
      </c>
      <c r="E183" s="6" t="s">
        <v>22</v>
      </c>
      <c r="F183" s="6" t="s">
        <v>283</v>
      </c>
      <c r="G183" s="6" t="s">
        <v>416</v>
      </c>
      <c r="H183" s="6" t="s">
        <v>417</v>
      </c>
      <c r="I183" s="6" t="s">
        <v>286</v>
      </c>
      <c r="J183" s="7">
        <f t="shared" si="9"/>
        <v>2569489</v>
      </c>
      <c r="K183" s="6">
        <v>2569489</v>
      </c>
      <c r="L183" s="8" t="s">
        <v>418</v>
      </c>
      <c r="M183" s="6" t="s">
        <v>26</v>
      </c>
      <c r="N183" s="6" t="s">
        <v>169</v>
      </c>
      <c r="O183" s="34">
        <v>224992914.71000001</v>
      </c>
      <c r="P183" s="9">
        <f>+O183/1000000</f>
        <v>224.99291471000001</v>
      </c>
      <c r="Q183" s="6" t="str">
        <f>IF(O183&lt;1000000,"Menos de 1 millón",
IF(O183&lt;=3000000,"Entre 1 y 3 millones",
IF(O183&lt;=10000000,"Entre 3 y 10 millones",
IF(O183&lt;=30000000,"Entre 10 y 30 millones",
IF(O183&lt;=50000000,"Entre 30 y 50 millones",
IF(O183&lt;=100000000,"Entre 50 y 100 millones",
"Más de 100 millones"))))))</f>
        <v>Más de 100 millones</v>
      </c>
      <c r="R183" s="10">
        <v>1167899704.6300001</v>
      </c>
      <c r="S183" s="8" t="s">
        <v>288</v>
      </c>
    </row>
    <row r="184" spans="1:19" ht="73.5" customHeight="1" x14ac:dyDescent="0.25">
      <c r="A184" s="5">
        <v>182</v>
      </c>
      <c r="B184" s="6" t="s">
        <v>19</v>
      </c>
      <c r="C184" s="6" t="s">
        <v>20</v>
      </c>
      <c r="D184" s="6" t="s">
        <v>21</v>
      </c>
      <c r="E184" s="6" t="s">
        <v>22</v>
      </c>
      <c r="F184" s="6" t="s">
        <v>283</v>
      </c>
      <c r="G184" s="6" t="s">
        <v>419</v>
      </c>
      <c r="H184" s="6" t="s">
        <v>420</v>
      </c>
      <c r="I184" s="6" t="s">
        <v>286</v>
      </c>
      <c r="J184" s="7" t="str">
        <f t="shared" si="9"/>
        <v>IDEA</v>
      </c>
      <c r="K184" s="6" t="s">
        <v>21</v>
      </c>
      <c r="L184" s="14" t="s">
        <v>421</v>
      </c>
      <c r="M184" s="13" t="s">
        <v>302</v>
      </c>
      <c r="N184" s="13" t="s">
        <v>302</v>
      </c>
      <c r="O184" s="34">
        <v>59200617</v>
      </c>
      <c r="P184" s="15">
        <f>+O184/1000000</f>
        <v>59.200617000000001</v>
      </c>
      <c r="Q184" s="6" t="str">
        <f>IF(O184&lt;1000000,"Menos de 1 millón",
IF(O184&lt;=3000000,"Entre 1 y 3 millones",
IF(O184&lt;=10000000,"Entre 3 y 10 millones",
IF(O184&lt;=30000000,"Entre 10 y 30 millones",
IF(O184&lt;=50000000,"Entre 30 y 50 millones",
IF(O184&lt;=100000000,"Entre 50 y 100 millones",
"Más de 100 millones"))))))</f>
        <v>Entre 50 y 100 millones</v>
      </c>
      <c r="R184" s="10">
        <v>1167899704.6300001</v>
      </c>
      <c r="S184" s="8" t="s">
        <v>28</v>
      </c>
    </row>
    <row r="185" spans="1:19" ht="73.5" customHeight="1" x14ac:dyDescent="0.25">
      <c r="A185" s="5">
        <v>183</v>
      </c>
      <c r="B185" s="6" t="s">
        <v>19</v>
      </c>
      <c r="C185" s="6" t="s">
        <v>20</v>
      </c>
      <c r="D185" s="6" t="s">
        <v>67</v>
      </c>
      <c r="E185" s="6" t="s">
        <v>22</v>
      </c>
      <c r="F185" s="6" t="s">
        <v>283</v>
      </c>
      <c r="G185" s="6" t="s">
        <v>416</v>
      </c>
      <c r="H185" s="6" t="s">
        <v>417</v>
      </c>
      <c r="I185" s="6" t="s">
        <v>286</v>
      </c>
      <c r="J185" s="7" t="str">
        <f t="shared" si="9"/>
        <v>IDEA</v>
      </c>
      <c r="K185" s="13" t="s">
        <v>21</v>
      </c>
      <c r="L185" s="14" t="s">
        <v>882</v>
      </c>
      <c r="M185" s="6" t="s">
        <v>64</v>
      </c>
      <c r="N185" s="6" t="s">
        <v>344</v>
      </c>
      <c r="O185" s="34">
        <v>20245392</v>
      </c>
      <c r="P185" s="15">
        <f>+O185/1000000</f>
        <v>20.245391999999999</v>
      </c>
      <c r="Q185" s="6" t="str">
        <f>IF(O185&lt;1000000,"Menos de 1 millón",
IF(O185&lt;=3000000,"Entre 1 y 3 millones",
IF(O185&lt;=10000000,"Entre 3 y 10 millones",
IF(O185&lt;=30000000,"Entre 10 y 30 millones",
IF(O185&lt;=50000000,"Entre 30 y 50 millones",
IF(O185&lt;=100000000,"Entre 50 y 100 millones",
"Más de 100 millones"))))))</f>
        <v>Entre 10 y 30 millones</v>
      </c>
      <c r="R185" s="10">
        <v>1167899704.6300001</v>
      </c>
      <c r="S185" s="8" t="s">
        <v>28</v>
      </c>
    </row>
    <row r="186" spans="1:19" ht="54.95" customHeight="1" x14ac:dyDescent="0.25">
      <c r="A186" s="5">
        <v>184</v>
      </c>
      <c r="B186" s="6" t="s">
        <v>19</v>
      </c>
      <c r="C186" s="6" t="s">
        <v>20</v>
      </c>
      <c r="D186" s="6" t="s">
        <v>67</v>
      </c>
      <c r="E186" s="6" t="s">
        <v>22</v>
      </c>
      <c r="F186" s="6" t="s">
        <v>283</v>
      </c>
      <c r="G186" s="6" t="s">
        <v>283</v>
      </c>
      <c r="H186" s="6" t="s">
        <v>422</v>
      </c>
      <c r="I186" s="6" t="s">
        <v>286</v>
      </c>
      <c r="J186" s="7">
        <f t="shared" si="9"/>
        <v>2472344</v>
      </c>
      <c r="K186" s="6">
        <v>2472344</v>
      </c>
      <c r="L186" s="8" t="s">
        <v>423</v>
      </c>
      <c r="M186" s="6" t="s">
        <v>64</v>
      </c>
      <c r="N186" s="6" t="s">
        <v>344</v>
      </c>
      <c r="O186" s="34">
        <v>32185900.52</v>
      </c>
      <c r="P186" s="9">
        <f t="shared" ref="P186:P240" si="12">+O186/1000000</f>
        <v>32.185900519999997</v>
      </c>
      <c r="Q186" s="6" t="str">
        <f t="shared" si="11"/>
        <v>Entre 30 y 50 millones</v>
      </c>
      <c r="R186" s="10">
        <v>1167899704.6300001</v>
      </c>
      <c r="S186" s="8" t="s">
        <v>288</v>
      </c>
    </row>
    <row r="187" spans="1:19" ht="54.95" customHeight="1" x14ac:dyDescent="0.25">
      <c r="A187" s="5">
        <v>185</v>
      </c>
      <c r="B187" s="6" t="s">
        <v>19</v>
      </c>
      <c r="C187" s="6" t="s">
        <v>20</v>
      </c>
      <c r="D187" s="6" t="s">
        <v>67</v>
      </c>
      <c r="E187" s="6" t="s">
        <v>22</v>
      </c>
      <c r="F187" s="6" t="s">
        <v>283</v>
      </c>
      <c r="G187" s="6" t="s">
        <v>419</v>
      </c>
      <c r="H187" s="6" t="s">
        <v>424</v>
      </c>
      <c r="I187" s="6" t="s">
        <v>286</v>
      </c>
      <c r="J187" s="7">
        <f t="shared" si="9"/>
        <v>2658087</v>
      </c>
      <c r="K187" s="6">
        <v>2658087</v>
      </c>
      <c r="L187" s="8" t="s">
        <v>425</v>
      </c>
      <c r="M187" s="6" t="s">
        <v>64</v>
      </c>
      <c r="N187" s="6" t="s">
        <v>426</v>
      </c>
      <c r="O187" s="34">
        <v>51093117.799999997</v>
      </c>
      <c r="P187" s="9">
        <f t="shared" si="12"/>
        <v>51.093117799999995</v>
      </c>
      <c r="Q187" s="6" t="str">
        <f t="shared" si="11"/>
        <v>Entre 50 y 100 millones</v>
      </c>
      <c r="R187" s="10">
        <v>1167899704.6300001</v>
      </c>
      <c r="S187" s="8" t="s">
        <v>288</v>
      </c>
    </row>
    <row r="188" spans="1:19" ht="86.25" customHeight="1" x14ac:dyDescent="0.25">
      <c r="A188" s="5">
        <v>186</v>
      </c>
      <c r="B188" s="6" t="s">
        <v>19</v>
      </c>
      <c r="C188" s="6" t="s">
        <v>20</v>
      </c>
      <c r="D188" s="6" t="s">
        <v>67</v>
      </c>
      <c r="E188" s="6" t="s">
        <v>22</v>
      </c>
      <c r="F188" s="6" t="s">
        <v>283</v>
      </c>
      <c r="G188" s="6" t="s">
        <v>283</v>
      </c>
      <c r="H188" s="6" t="s">
        <v>427</v>
      </c>
      <c r="I188" s="6" t="s">
        <v>286</v>
      </c>
      <c r="J188" s="7">
        <f t="shared" si="9"/>
        <v>2662534</v>
      </c>
      <c r="K188" s="6">
        <v>2662534</v>
      </c>
      <c r="L188" s="8" t="s">
        <v>428</v>
      </c>
      <c r="M188" s="6" t="s">
        <v>64</v>
      </c>
      <c r="N188" s="6" t="s">
        <v>426</v>
      </c>
      <c r="O188" s="34">
        <v>40345056.82</v>
      </c>
      <c r="P188" s="9">
        <f t="shared" si="12"/>
        <v>40.345056820000003</v>
      </c>
      <c r="Q188" s="6" t="str">
        <f t="shared" si="11"/>
        <v>Entre 30 y 50 millones</v>
      </c>
      <c r="R188" s="10">
        <v>1167899704.6300001</v>
      </c>
      <c r="S188" s="8" t="s">
        <v>288</v>
      </c>
    </row>
    <row r="189" spans="1:19" ht="54.95" customHeight="1" x14ac:dyDescent="0.25">
      <c r="A189" s="5">
        <v>187</v>
      </c>
      <c r="B189" s="6" t="s">
        <v>19</v>
      </c>
      <c r="C189" s="6" t="s">
        <v>20</v>
      </c>
      <c r="D189" s="6" t="s">
        <v>67</v>
      </c>
      <c r="E189" s="6" t="s">
        <v>22</v>
      </c>
      <c r="F189" s="6" t="s">
        <v>283</v>
      </c>
      <c r="G189" s="6" t="s">
        <v>283</v>
      </c>
      <c r="H189" s="6" t="s">
        <v>422</v>
      </c>
      <c r="I189" s="6" t="s">
        <v>286</v>
      </c>
      <c r="J189" s="7">
        <f t="shared" si="9"/>
        <v>2472445</v>
      </c>
      <c r="K189" s="6">
        <v>2472445</v>
      </c>
      <c r="L189" s="8" t="s">
        <v>429</v>
      </c>
      <c r="M189" s="6" t="s">
        <v>42</v>
      </c>
      <c r="N189" s="6" t="s">
        <v>93</v>
      </c>
      <c r="O189" s="34">
        <v>47269839.950000003</v>
      </c>
      <c r="P189" s="9">
        <f t="shared" si="12"/>
        <v>47.269839950000005</v>
      </c>
      <c r="Q189" s="6" t="str">
        <f t="shared" si="11"/>
        <v>Entre 30 y 50 millones</v>
      </c>
      <c r="R189" s="10">
        <v>1167899704.6300001</v>
      </c>
      <c r="S189" s="8" t="s">
        <v>288</v>
      </c>
    </row>
    <row r="190" spans="1:19" ht="93.75" customHeight="1" x14ac:dyDescent="0.25">
      <c r="A190" s="5">
        <v>188</v>
      </c>
      <c r="B190" s="6" t="s">
        <v>59</v>
      </c>
      <c r="C190" s="6" t="s">
        <v>20</v>
      </c>
      <c r="D190" s="6" t="s">
        <v>67</v>
      </c>
      <c r="E190" s="6" t="s">
        <v>22</v>
      </c>
      <c r="F190" s="6" t="s">
        <v>347</v>
      </c>
      <c r="G190" s="6" t="s">
        <v>348</v>
      </c>
      <c r="H190" s="6" t="s">
        <v>348</v>
      </c>
      <c r="I190" s="6" t="s">
        <v>388</v>
      </c>
      <c r="J190" s="7">
        <f t="shared" si="9"/>
        <v>2658347</v>
      </c>
      <c r="K190" s="13">
        <v>2658347</v>
      </c>
      <c r="L190" s="8" t="s">
        <v>430</v>
      </c>
      <c r="M190" s="13" t="s">
        <v>431</v>
      </c>
      <c r="N190" s="13" t="s">
        <v>432</v>
      </c>
      <c r="O190" s="34">
        <v>10346309.4</v>
      </c>
      <c r="P190" s="15">
        <f>+O190/1000000</f>
        <v>10.346309400000001</v>
      </c>
      <c r="Q190" s="6" t="str">
        <f>IF(O190&lt;1000000,"Menos de 1 millón",
IF(O190&lt;=3000000,"Entre 1 y 3 millones",
IF(O190&lt;=10000000,"Entre 3 y 10 millones",
IF(O190&lt;=30000000,"Entre 10 y 30 millones",
IF(O190&lt;=50000000,"Entre 30 y 50 millones",
IF(O190&lt;=100000000,"Entre 50 y 100 millones",
"Más de 100 millones"))))))</f>
        <v>Entre 10 y 30 millones</v>
      </c>
      <c r="R190" s="10">
        <v>960931289.91500199</v>
      </c>
      <c r="S190" s="8" t="s">
        <v>75</v>
      </c>
    </row>
    <row r="191" spans="1:19" ht="54.95" customHeight="1" x14ac:dyDescent="0.25">
      <c r="A191" s="5">
        <v>189</v>
      </c>
      <c r="B191" s="6" t="s">
        <v>59</v>
      </c>
      <c r="C191" s="6" t="s">
        <v>20</v>
      </c>
      <c r="D191" s="6" t="s">
        <v>67</v>
      </c>
      <c r="E191" s="6" t="s">
        <v>22</v>
      </c>
      <c r="F191" s="6" t="s">
        <v>347</v>
      </c>
      <c r="G191" s="6" t="s">
        <v>348</v>
      </c>
      <c r="H191" s="6" t="s">
        <v>348</v>
      </c>
      <c r="I191" s="6" t="s">
        <v>388</v>
      </c>
      <c r="J191" s="7">
        <f t="shared" si="9"/>
        <v>2674805</v>
      </c>
      <c r="K191" s="13">
        <v>2674805</v>
      </c>
      <c r="L191" s="8" t="s">
        <v>433</v>
      </c>
      <c r="M191" s="13" t="s">
        <v>42</v>
      </c>
      <c r="N191" s="13" t="s">
        <v>281</v>
      </c>
      <c r="O191" s="34">
        <v>11978925.949999999</v>
      </c>
      <c r="P191" s="15">
        <f>+O191/1000000</f>
        <v>11.978925949999999</v>
      </c>
      <c r="Q191" s="6" t="str">
        <f>IF(O191&lt;1000000,"Menos de 1 millón",
IF(O191&lt;=3000000,"Entre 1 y 3 millones",
IF(O191&lt;=10000000,"Entre 3 y 10 millones",
IF(O191&lt;=30000000,"Entre 10 y 30 millones",
IF(O191&lt;=50000000,"Entre 30 y 50 millones",
IF(O191&lt;=100000000,"Entre 50 y 100 millones",
"Más de 100 millones"))))))</f>
        <v>Entre 10 y 30 millones</v>
      </c>
      <c r="R191" s="10">
        <v>960931289.91500199</v>
      </c>
      <c r="S191" s="8" t="s">
        <v>75</v>
      </c>
    </row>
    <row r="192" spans="1:19" ht="54.95" customHeight="1" x14ac:dyDescent="0.25">
      <c r="A192" s="5">
        <v>190</v>
      </c>
      <c r="B192" s="6" t="s">
        <v>59</v>
      </c>
      <c r="C192" s="6" t="s">
        <v>20</v>
      </c>
      <c r="D192" s="6" t="s">
        <v>67</v>
      </c>
      <c r="E192" s="6" t="s">
        <v>22</v>
      </c>
      <c r="F192" s="6" t="s">
        <v>347</v>
      </c>
      <c r="G192" s="6" t="s">
        <v>348</v>
      </c>
      <c r="H192" s="6" t="s">
        <v>348</v>
      </c>
      <c r="I192" s="6" t="s">
        <v>388</v>
      </c>
      <c r="J192" s="7">
        <f t="shared" si="9"/>
        <v>2669595</v>
      </c>
      <c r="K192" s="13">
        <v>2669595</v>
      </c>
      <c r="L192" s="14" t="s">
        <v>434</v>
      </c>
      <c r="M192" s="13" t="s">
        <v>42</v>
      </c>
      <c r="N192" s="13" t="s">
        <v>281</v>
      </c>
      <c r="O192" s="34">
        <v>7787315.4699999997</v>
      </c>
      <c r="P192" s="15">
        <f>+O192/1000000</f>
        <v>7.7873154699999994</v>
      </c>
      <c r="Q192" s="6" t="str">
        <f>IF(O192&lt;1000000,"Menos de 1 millón",
IF(O192&lt;=3000000,"Entre 1 y 3 millones",
IF(O192&lt;=10000000,"Entre 3 y 10 millones",
IF(O192&lt;=30000000,"Entre 10 y 30 millones",
IF(O192&lt;=50000000,"Entre 30 y 50 millones",
IF(O192&lt;=100000000,"Entre 50 y 100 millones",
"Más de 100 millones"))))))</f>
        <v>Entre 3 y 10 millones</v>
      </c>
      <c r="R192" s="10">
        <v>960931289.91500199</v>
      </c>
      <c r="S192" s="8" t="s">
        <v>75</v>
      </c>
    </row>
    <row r="193" spans="1:19" ht="54.95" customHeight="1" x14ac:dyDescent="0.25">
      <c r="A193" s="5">
        <v>191</v>
      </c>
      <c r="B193" s="6" t="s">
        <v>59</v>
      </c>
      <c r="C193" s="6" t="s">
        <v>20</v>
      </c>
      <c r="D193" s="6" t="s">
        <v>60</v>
      </c>
      <c r="E193" s="6" t="s">
        <v>38</v>
      </c>
      <c r="F193" s="6" t="s">
        <v>435</v>
      </c>
      <c r="G193" s="6" t="s">
        <v>435</v>
      </c>
      <c r="H193" s="6" t="s">
        <v>435</v>
      </c>
      <c r="I193" s="6" t="s">
        <v>436</v>
      </c>
      <c r="J193" s="7">
        <f t="shared" si="9"/>
        <v>2569509</v>
      </c>
      <c r="K193" s="6">
        <v>2569509</v>
      </c>
      <c r="L193" s="8" t="s">
        <v>437</v>
      </c>
      <c r="M193" s="6" t="s">
        <v>42</v>
      </c>
      <c r="N193" s="6" t="s">
        <v>321</v>
      </c>
      <c r="O193" s="34">
        <v>5906380.4699999997</v>
      </c>
      <c r="P193" s="9">
        <f t="shared" si="12"/>
        <v>5.9063804699999993</v>
      </c>
      <c r="Q193" s="6" t="str">
        <f t="shared" si="11"/>
        <v>Entre 3 y 10 millones</v>
      </c>
      <c r="R193" s="10">
        <v>21388527.190000001</v>
      </c>
      <c r="S193" s="8" t="s">
        <v>65</v>
      </c>
    </row>
    <row r="194" spans="1:19" ht="54.95" customHeight="1" x14ac:dyDescent="0.25">
      <c r="A194" s="5">
        <v>192</v>
      </c>
      <c r="B194" s="6" t="s">
        <v>19</v>
      </c>
      <c r="C194" s="6" t="s">
        <v>20</v>
      </c>
      <c r="D194" s="6" t="s">
        <v>60</v>
      </c>
      <c r="E194" s="6" t="s">
        <v>29</v>
      </c>
      <c r="F194" s="6" t="s">
        <v>142</v>
      </c>
      <c r="G194" s="6" t="s">
        <v>315</v>
      </c>
      <c r="H194" s="6" t="s">
        <v>438</v>
      </c>
      <c r="I194" s="6" t="s">
        <v>439</v>
      </c>
      <c r="J194" s="7">
        <f t="shared" si="9"/>
        <v>2163278</v>
      </c>
      <c r="K194" s="6">
        <v>2163278</v>
      </c>
      <c r="L194" s="8" t="s">
        <v>440</v>
      </c>
      <c r="M194" s="6" t="s">
        <v>42</v>
      </c>
      <c r="N194" s="6" t="s">
        <v>441</v>
      </c>
      <c r="O194" s="34">
        <v>10103293</v>
      </c>
      <c r="P194" s="9">
        <f t="shared" si="12"/>
        <v>10.103293000000001</v>
      </c>
      <c r="Q194" s="6" t="str">
        <f t="shared" si="11"/>
        <v>Entre 10 y 30 millones</v>
      </c>
      <c r="R194" s="10" t="s">
        <v>35</v>
      </c>
      <c r="S194" s="8" t="s">
        <v>65</v>
      </c>
    </row>
    <row r="195" spans="1:19" ht="54.95" customHeight="1" x14ac:dyDescent="0.25">
      <c r="A195" s="5">
        <v>193</v>
      </c>
      <c r="B195" s="6" t="s">
        <v>19</v>
      </c>
      <c r="C195" s="6" t="s">
        <v>20</v>
      </c>
      <c r="D195" s="6" t="s">
        <v>21</v>
      </c>
      <c r="E195" s="6" t="s">
        <v>29</v>
      </c>
      <c r="F195" s="6" t="s">
        <v>30</v>
      </c>
      <c r="G195" s="6" t="s">
        <v>30</v>
      </c>
      <c r="H195" s="6" t="s">
        <v>36</v>
      </c>
      <c r="I195" s="6" t="s">
        <v>439</v>
      </c>
      <c r="J195" s="7" t="str">
        <f t="shared" ref="J195:J258" si="13">HYPERLINK("https://ofi5.mef.gob.pe/ssi/Ssi/Index?codigo="&amp;K195&amp;"&amp;tipo=2",K195)</f>
        <v>IDEA</v>
      </c>
      <c r="K195" s="6" t="s">
        <v>21</v>
      </c>
      <c r="L195" s="8" t="s">
        <v>442</v>
      </c>
      <c r="M195" s="6" t="s">
        <v>42</v>
      </c>
      <c r="N195" s="6" t="s">
        <v>441</v>
      </c>
      <c r="O195" s="34">
        <v>3260259.12</v>
      </c>
      <c r="P195" s="9">
        <f t="shared" si="12"/>
        <v>3.2602591200000002</v>
      </c>
      <c r="Q195" s="6" t="str">
        <f t="shared" si="11"/>
        <v>Entre 3 y 10 millones</v>
      </c>
      <c r="R195" s="10" t="s">
        <v>35</v>
      </c>
      <c r="S195" s="8" t="s">
        <v>28</v>
      </c>
    </row>
    <row r="196" spans="1:19" ht="54.95" customHeight="1" x14ac:dyDescent="0.25">
      <c r="A196" s="5">
        <v>194</v>
      </c>
      <c r="B196" s="6" t="s">
        <v>19</v>
      </c>
      <c r="C196" s="6" t="s">
        <v>20</v>
      </c>
      <c r="D196" s="6" t="s">
        <v>21</v>
      </c>
      <c r="E196" s="6" t="s">
        <v>29</v>
      </c>
      <c r="F196" s="6" t="s">
        <v>30</v>
      </c>
      <c r="G196" s="6" t="s">
        <v>30</v>
      </c>
      <c r="H196" s="6" t="s">
        <v>443</v>
      </c>
      <c r="I196" s="6" t="s">
        <v>439</v>
      </c>
      <c r="J196" s="7" t="str">
        <f t="shared" si="13"/>
        <v>IDEA</v>
      </c>
      <c r="K196" s="6" t="s">
        <v>21</v>
      </c>
      <c r="L196" s="8" t="s">
        <v>444</v>
      </c>
      <c r="M196" s="6" t="s">
        <v>42</v>
      </c>
      <c r="N196" s="6" t="s">
        <v>441</v>
      </c>
      <c r="O196" s="34">
        <v>41740345.289999999</v>
      </c>
      <c r="P196" s="9">
        <f t="shared" si="12"/>
        <v>41.74034529</v>
      </c>
      <c r="Q196" s="6" t="str">
        <f t="shared" si="11"/>
        <v>Entre 30 y 50 millones</v>
      </c>
      <c r="R196" s="10" t="s">
        <v>35</v>
      </c>
      <c r="S196" s="8" t="s">
        <v>28</v>
      </c>
    </row>
    <row r="197" spans="1:19" ht="54.95" customHeight="1" x14ac:dyDescent="0.25">
      <c r="A197" s="5">
        <v>195</v>
      </c>
      <c r="B197" s="6" t="s">
        <v>19</v>
      </c>
      <c r="C197" s="6" t="s">
        <v>20</v>
      </c>
      <c r="D197" s="6" t="s">
        <v>67</v>
      </c>
      <c r="E197" s="6" t="s">
        <v>29</v>
      </c>
      <c r="F197" s="6" t="s">
        <v>115</v>
      </c>
      <c r="G197" s="6" t="s">
        <v>115</v>
      </c>
      <c r="H197" s="6" t="s">
        <v>445</v>
      </c>
      <c r="I197" s="6" t="s">
        <v>439</v>
      </c>
      <c r="J197" s="7">
        <f t="shared" si="13"/>
        <v>2611448</v>
      </c>
      <c r="K197" s="6">
        <v>2611448</v>
      </c>
      <c r="L197" s="8" t="s">
        <v>446</v>
      </c>
      <c r="M197" s="6" t="s">
        <v>42</v>
      </c>
      <c r="N197" s="6" t="s">
        <v>441</v>
      </c>
      <c r="O197" s="34">
        <v>47521479.960000001</v>
      </c>
      <c r="P197" s="9">
        <f t="shared" si="12"/>
        <v>47.521479960000001</v>
      </c>
      <c r="Q197" s="6" t="str">
        <f t="shared" si="11"/>
        <v>Entre 30 y 50 millones</v>
      </c>
      <c r="R197" s="10" t="s">
        <v>35</v>
      </c>
      <c r="S197" s="8" t="s">
        <v>75</v>
      </c>
    </row>
    <row r="198" spans="1:19" ht="54.95" customHeight="1" x14ac:dyDescent="0.25">
      <c r="A198" s="5">
        <v>196</v>
      </c>
      <c r="B198" s="6" t="s">
        <v>19</v>
      </c>
      <c r="C198" s="6" t="s">
        <v>44</v>
      </c>
      <c r="D198" s="6" t="s">
        <v>21</v>
      </c>
      <c r="E198" s="6" t="s">
        <v>29</v>
      </c>
      <c r="F198" s="6" t="s">
        <v>159</v>
      </c>
      <c r="G198" s="6" t="s">
        <v>159</v>
      </c>
      <c r="H198" s="6" t="s">
        <v>159</v>
      </c>
      <c r="I198" s="6" t="s">
        <v>439</v>
      </c>
      <c r="J198" s="7" t="str">
        <f t="shared" si="13"/>
        <v>IDEA</v>
      </c>
      <c r="K198" s="6" t="s">
        <v>21</v>
      </c>
      <c r="L198" s="8" t="s">
        <v>447</v>
      </c>
      <c r="M198" s="6" t="s">
        <v>42</v>
      </c>
      <c r="N198" s="6" t="s">
        <v>448</v>
      </c>
      <c r="O198" s="34">
        <v>885641</v>
      </c>
      <c r="P198" s="9">
        <f t="shared" si="12"/>
        <v>0.88564100000000001</v>
      </c>
      <c r="Q198" s="6" t="str">
        <f t="shared" si="11"/>
        <v>Menos de 1 millón</v>
      </c>
      <c r="R198" s="10" t="s">
        <v>35</v>
      </c>
      <c r="S198" s="8" t="s">
        <v>28</v>
      </c>
    </row>
    <row r="199" spans="1:19" ht="54.95" customHeight="1" x14ac:dyDescent="0.25">
      <c r="A199" s="5">
        <v>197</v>
      </c>
      <c r="B199" s="6" t="s">
        <v>19</v>
      </c>
      <c r="C199" s="6" t="s">
        <v>44</v>
      </c>
      <c r="D199" s="6" t="s">
        <v>21</v>
      </c>
      <c r="E199" s="6" t="s">
        <v>29</v>
      </c>
      <c r="F199" s="6" t="s">
        <v>211</v>
      </c>
      <c r="G199" s="6" t="s">
        <v>401</v>
      </c>
      <c r="H199" s="6" t="s">
        <v>402</v>
      </c>
      <c r="I199" s="6" t="s">
        <v>439</v>
      </c>
      <c r="J199" s="7" t="str">
        <f t="shared" si="13"/>
        <v>IDEA</v>
      </c>
      <c r="K199" s="6" t="s">
        <v>21</v>
      </c>
      <c r="L199" s="8" t="s">
        <v>449</v>
      </c>
      <c r="M199" s="6" t="s">
        <v>42</v>
      </c>
      <c r="N199" s="6" t="s">
        <v>448</v>
      </c>
      <c r="O199" s="34">
        <v>901356</v>
      </c>
      <c r="P199" s="9">
        <f t="shared" si="12"/>
        <v>0.90135600000000005</v>
      </c>
      <c r="Q199" s="6" t="str">
        <f t="shared" si="11"/>
        <v>Menos de 1 millón</v>
      </c>
      <c r="R199" s="10" t="s">
        <v>35</v>
      </c>
      <c r="S199" s="8" t="s">
        <v>28</v>
      </c>
    </row>
    <row r="200" spans="1:19" ht="54.95" customHeight="1" x14ac:dyDescent="0.25">
      <c r="A200" s="5">
        <v>198</v>
      </c>
      <c r="B200" s="6" t="s">
        <v>19</v>
      </c>
      <c r="C200" s="6" t="s">
        <v>44</v>
      </c>
      <c r="D200" s="6" t="s">
        <v>21</v>
      </c>
      <c r="E200" s="6" t="s">
        <v>29</v>
      </c>
      <c r="F200" s="6" t="s">
        <v>119</v>
      </c>
      <c r="G200" s="6" t="s">
        <v>119</v>
      </c>
      <c r="H200" s="6" t="s">
        <v>119</v>
      </c>
      <c r="I200" s="6" t="s">
        <v>439</v>
      </c>
      <c r="J200" s="7" t="str">
        <f t="shared" si="13"/>
        <v>IDEA</v>
      </c>
      <c r="K200" s="6" t="s">
        <v>21</v>
      </c>
      <c r="L200" s="8" t="s">
        <v>450</v>
      </c>
      <c r="M200" s="6" t="s">
        <v>42</v>
      </c>
      <c r="N200" s="6" t="s">
        <v>448</v>
      </c>
      <c r="O200" s="34">
        <v>836754</v>
      </c>
      <c r="P200" s="9">
        <f t="shared" si="12"/>
        <v>0.836754</v>
      </c>
      <c r="Q200" s="6" t="str">
        <f t="shared" si="11"/>
        <v>Menos de 1 millón</v>
      </c>
      <c r="R200" s="10" t="s">
        <v>35</v>
      </c>
      <c r="S200" s="8" t="s">
        <v>28</v>
      </c>
    </row>
    <row r="201" spans="1:19" ht="54.95" customHeight="1" x14ac:dyDescent="0.25">
      <c r="A201" s="5">
        <v>199</v>
      </c>
      <c r="B201" s="6" t="s">
        <v>19</v>
      </c>
      <c r="C201" s="6" t="s">
        <v>44</v>
      </c>
      <c r="D201" s="6" t="s">
        <v>21</v>
      </c>
      <c r="E201" s="6" t="s">
        <v>29</v>
      </c>
      <c r="F201" s="6" t="s">
        <v>124</v>
      </c>
      <c r="G201" s="6" t="s">
        <v>225</v>
      </c>
      <c r="H201" s="6" t="s">
        <v>226</v>
      </c>
      <c r="I201" s="6" t="s">
        <v>439</v>
      </c>
      <c r="J201" s="7" t="str">
        <f t="shared" si="13"/>
        <v>IDEA</v>
      </c>
      <c r="K201" s="6" t="s">
        <v>21</v>
      </c>
      <c r="L201" s="8" t="s">
        <v>451</v>
      </c>
      <c r="M201" s="6" t="s">
        <v>42</v>
      </c>
      <c r="N201" s="6" t="s">
        <v>448</v>
      </c>
      <c r="O201" s="34">
        <v>924957</v>
      </c>
      <c r="P201" s="9">
        <f t="shared" si="12"/>
        <v>0.92495700000000003</v>
      </c>
      <c r="Q201" s="6" t="str">
        <f t="shared" si="11"/>
        <v>Menos de 1 millón</v>
      </c>
      <c r="R201" s="10" t="s">
        <v>35</v>
      </c>
      <c r="S201" s="8" t="s">
        <v>28</v>
      </c>
    </row>
    <row r="202" spans="1:19" ht="78.75" customHeight="1" x14ac:dyDescent="0.25">
      <c r="A202" s="5">
        <v>200</v>
      </c>
      <c r="B202" s="6" t="s">
        <v>19</v>
      </c>
      <c r="C202" s="6" t="s">
        <v>44</v>
      </c>
      <c r="D202" s="6" t="s">
        <v>21</v>
      </c>
      <c r="E202" s="6" t="s">
        <v>29</v>
      </c>
      <c r="F202" s="6" t="s">
        <v>106</v>
      </c>
      <c r="G202" s="6" t="s">
        <v>150</v>
      </c>
      <c r="H202" s="6" t="s">
        <v>340</v>
      </c>
      <c r="I202" s="6" t="s">
        <v>439</v>
      </c>
      <c r="J202" s="7" t="str">
        <f t="shared" si="13"/>
        <v>IDEA</v>
      </c>
      <c r="K202" s="6" t="s">
        <v>21</v>
      </c>
      <c r="L202" s="8" t="s">
        <v>452</v>
      </c>
      <c r="M202" s="6" t="s">
        <v>42</v>
      </c>
      <c r="N202" s="6" t="s">
        <v>453</v>
      </c>
      <c r="O202" s="34">
        <v>4270641</v>
      </c>
      <c r="P202" s="9">
        <f t="shared" si="12"/>
        <v>4.2706410000000004</v>
      </c>
      <c r="Q202" s="6" t="str">
        <f t="shared" si="11"/>
        <v>Entre 3 y 10 millones</v>
      </c>
      <c r="R202" s="10" t="s">
        <v>35</v>
      </c>
      <c r="S202" s="8" t="s">
        <v>28</v>
      </c>
    </row>
    <row r="203" spans="1:19" ht="54.95" customHeight="1" x14ac:dyDescent="0.25">
      <c r="A203" s="5">
        <v>201</v>
      </c>
      <c r="B203" s="6" t="s">
        <v>66</v>
      </c>
      <c r="C203" s="6" t="s">
        <v>20</v>
      </c>
      <c r="D203" s="6" t="s">
        <v>67</v>
      </c>
      <c r="E203" s="6" t="s">
        <v>29</v>
      </c>
      <c r="F203" s="6" t="s">
        <v>347</v>
      </c>
      <c r="G203" s="6" t="s">
        <v>348</v>
      </c>
      <c r="H203" s="6" t="s">
        <v>454</v>
      </c>
      <c r="I203" s="6" t="s">
        <v>439</v>
      </c>
      <c r="J203" s="7">
        <f t="shared" si="13"/>
        <v>2319179</v>
      </c>
      <c r="K203" s="6">
        <v>2319179</v>
      </c>
      <c r="L203" s="8" t="s">
        <v>455</v>
      </c>
      <c r="M203" s="6" t="s">
        <v>42</v>
      </c>
      <c r="N203" s="6" t="s">
        <v>441</v>
      </c>
      <c r="O203" s="34">
        <v>103493637.94</v>
      </c>
      <c r="P203" s="9">
        <f t="shared" si="12"/>
        <v>103.49363794</v>
      </c>
      <c r="Q203" s="6" t="str">
        <f t="shared" si="11"/>
        <v>Más de 100 millones</v>
      </c>
      <c r="R203" s="10" t="s">
        <v>35</v>
      </c>
      <c r="S203" s="8" t="s">
        <v>75</v>
      </c>
    </row>
    <row r="204" spans="1:19" ht="54.95" customHeight="1" x14ac:dyDescent="0.25">
      <c r="A204" s="5">
        <v>202</v>
      </c>
      <c r="B204" s="6" t="s">
        <v>398</v>
      </c>
      <c r="C204" s="6" t="s">
        <v>20</v>
      </c>
      <c r="D204" s="6" t="s">
        <v>67</v>
      </c>
      <c r="E204" s="6" t="s">
        <v>29</v>
      </c>
      <c r="F204" s="6" t="s">
        <v>30</v>
      </c>
      <c r="G204" s="6" t="s">
        <v>30</v>
      </c>
      <c r="H204" s="6" t="s">
        <v>456</v>
      </c>
      <c r="I204" s="6" t="s">
        <v>439</v>
      </c>
      <c r="J204" s="7">
        <f t="shared" si="13"/>
        <v>2233964</v>
      </c>
      <c r="K204" s="6">
        <v>2233964</v>
      </c>
      <c r="L204" s="8" t="s">
        <v>457</v>
      </c>
      <c r="M204" s="6" t="s">
        <v>42</v>
      </c>
      <c r="N204" s="6" t="s">
        <v>441</v>
      </c>
      <c r="O204" s="34">
        <v>25310000</v>
      </c>
      <c r="P204" s="9">
        <f t="shared" si="12"/>
        <v>25.31</v>
      </c>
      <c r="Q204" s="6" t="str">
        <f t="shared" ref="Q204:Q263" si="14">IF(O204&lt;1000000,"Menos de 1 millón",
IF(O204&lt;=3000000,"Entre 1 y 3 millones",
IF(O204&lt;=10000000,"Entre 3 y 10 millones",
IF(O204&lt;=30000000,"Entre 10 y 30 millones",
IF(O204&lt;=50000000,"Entre 30 y 50 millones",
IF(O204&lt;=100000000,"Entre 50 y 100 millones",
"Más de 100 millones"))))))</f>
        <v>Entre 10 y 30 millones</v>
      </c>
      <c r="R204" s="10" t="s">
        <v>35</v>
      </c>
      <c r="S204" s="8" t="s">
        <v>75</v>
      </c>
    </row>
    <row r="205" spans="1:19" ht="54.95" customHeight="1" x14ac:dyDescent="0.25">
      <c r="A205" s="5">
        <v>203</v>
      </c>
      <c r="B205" s="6" t="s">
        <v>66</v>
      </c>
      <c r="C205" s="6" t="s">
        <v>20</v>
      </c>
      <c r="D205" s="6" t="s">
        <v>67</v>
      </c>
      <c r="E205" s="6" t="s">
        <v>68</v>
      </c>
      <c r="F205" s="6" t="s">
        <v>159</v>
      </c>
      <c r="G205" s="6" t="s">
        <v>187</v>
      </c>
      <c r="H205" s="6" t="s">
        <v>188</v>
      </c>
      <c r="I205" s="6" t="s">
        <v>458</v>
      </c>
      <c r="J205" s="7">
        <f t="shared" si="13"/>
        <v>2651755</v>
      </c>
      <c r="K205" s="6">
        <v>2651755</v>
      </c>
      <c r="L205" s="8" t="s">
        <v>459</v>
      </c>
      <c r="M205" s="6" t="s">
        <v>292</v>
      </c>
      <c r="N205" s="6" t="s">
        <v>293</v>
      </c>
      <c r="O205" s="34">
        <v>9263712.7799999993</v>
      </c>
      <c r="P205" s="9">
        <f t="shared" si="12"/>
        <v>9.2637127799999988</v>
      </c>
      <c r="Q205" s="6" t="str">
        <f t="shared" si="14"/>
        <v>Entre 3 y 10 millones</v>
      </c>
      <c r="R205" s="10">
        <v>33011378.190000001</v>
      </c>
      <c r="S205" s="8" t="s">
        <v>75</v>
      </c>
    </row>
    <row r="206" spans="1:19" ht="54.95" customHeight="1" x14ac:dyDescent="0.25">
      <c r="A206" s="5">
        <v>204</v>
      </c>
      <c r="B206" s="6" t="s">
        <v>66</v>
      </c>
      <c r="C206" s="6" t="s">
        <v>20</v>
      </c>
      <c r="D206" s="6" t="s">
        <v>67</v>
      </c>
      <c r="E206" s="6" t="s">
        <v>68</v>
      </c>
      <c r="F206" s="6" t="s">
        <v>159</v>
      </c>
      <c r="G206" s="6" t="s">
        <v>187</v>
      </c>
      <c r="H206" s="6" t="s">
        <v>188</v>
      </c>
      <c r="I206" s="6" t="s">
        <v>458</v>
      </c>
      <c r="J206" s="7">
        <f t="shared" si="13"/>
        <v>2651748</v>
      </c>
      <c r="K206" s="6">
        <v>2651748</v>
      </c>
      <c r="L206" s="8" t="s">
        <v>460</v>
      </c>
      <c r="M206" s="6" t="s">
        <v>64</v>
      </c>
      <c r="N206" s="6" t="s">
        <v>379</v>
      </c>
      <c r="O206" s="34">
        <v>4445310.24</v>
      </c>
      <c r="P206" s="9">
        <f t="shared" si="12"/>
        <v>4.4453102400000004</v>
      </c>
      <c r="Q206" s="6" t="str">
        <f t="shared" si="14"/>
        <v>Entre 3 y 10 millones</v>
      </c>
      <c r="R206" s="10">
        <v>33011378.190000001</v>
      </c>
      <c r="S206" s="8" t="s">
        <v>75</v>
      </c>
    </row>
    <row r="207" spans="1:19" ht="54.95" customHeight="1" x14ac:dyDescent="0.25">
      <c r="A207" s="5">
        <v>205</v>
      </c>
      <c r="B207" s="6" t="s">
        <v>19</v>
      </c>
      <c r="C207" s="6" t="s">
        <v>20</v>
      </c>
      <c r="D207" s="6" t="s">
        <v>60</v>
      </c>
      <c r="E207" s="6" t="s">
        <v>29</v>
      </c>
      <c r="F207" s="6" t="s">
        <v>30</v>
      </c>
      <c r="G207" s="6" t="s">
        <v>30</v>
      </c>
      <c r="H207" s="6" t="s">
        <v>461</v>
      </c>
      <c r="I207" s="6" t="s">
        <v>462</v>
      </c>
      <c r="J207" s="7">
        <f t="shared" si="13"/>
        <v>2293177</v>
      </c>
      <c r="K207" s="6">
        <v>2293177</v>
      </c>
      <c r="L207" s="8" t="s">
        <v>463</v>
      </c>
      <c r="M207" s="6" t="s">
        <v>464</v>
      </c>
      <c r="N207" s="6" t="s">
        <v>465</v>
      </c>
      <c r="O207" s="34">
        <v>91626237.5</v>
      </c>
      <c r="P207" s="9">
        <f t="shared" si="12"/>
        <v>91.626237500000002</v>
      </c>
      <c r="Q207" s="6" t="str">
        <f t="shared" si="14"/>
        <v>Entre 50 y 100 millones</v>
      </c>
      <c r="R207" s="10" t="s">
        <v>35</v>
      </c>
      <c r="S207" s="8" t="s">
        <v>65</v>
      </c>
    </row>
    <row r="208" spans="1:19" ht="54.95" customHeight="1" x14ac:dyDescent="0.25">
      <c r="A208" s="5">
        <v>206</v>
      </c>
      <c r="B208" s="6" t="s">
        <v>19</v>
      </c>
      <c r="C208" s="6" t="s">
        <v>20</v>
      </c>
      <c r="D208" s="6" t="s">
        <v>21</v>
      </c>
      <c r="E208" s="6" t="s">
        <v>149</v>
      </c>
      <c r="F208" s="6" t="s">
        <v>111</v>
      </c>
      <c r="G208" s="6" t="s">
        <v>466</v>
      </c>
      <c r="H208" s="6" t="s">
        <v>467</v>
      </c>
      <c r="I208" s="6" t="s">
        <v>468</v>
      </c>
      <c r="J208" s="7" t="str">
        <f t="shared" si="13"/>
        <v>IDEA</v>
      </c>
      <c r="K208" s="6" t="s">
        <v>21</v>
      </c>
      <c r="L208" s="8" t="s">
        <v>469</v>
      </c>
      <c r="M208" s="6" t="s">
        <v>292</v>
      </c>
      <c r="N208" s="6" t="s">
        <v>470</v>
      </c>
      <c r="O208" s="34">
        <v>500000</v>
      </c>
      <c r="P208" s="9">
        <f t="shared" si="12"/>
        <v>0.5</v>
      </c>
      <c r="Q208" s="6" t="str">
        <f t="shared" si="14"/>
        <v>Menos de 1 millón</v>
      </c>
      <c r="R208" s="10">
        <v>2382798.36</v>
      </c>
      <c r="S208" s="8" t="s">
        <v>28</v>
      </c>
    </row>
    <row r="209" spans="1:19" ht="54.95" customHeight="1" x14ac:dyDescent="0.25">
      <c r="A209" s="5">
        <v>207</v>
      </c>
      <c r="B209" s="6" t="s">
        <v>19</v>
      </c>
      <c r="C209" s="6" t="s">
        <v>20</v>
      </c>
      <c r="D209" s="6" t="s">
        <v>21</v>
      </c>
      <c r="E209" s="6" t="s">
        <v>149</v>
      </c>
      <c r="F209" s="6" t="s">
        <v>111</v>
      </c>
      <c r="G209" s="6" t="s">
        <v>466</v>
      </c>
      <c r="H209" s="6" t="s">
        <v>467</v>
      </c>
      <c r="I209" s="6" t="s">
        <v>468</v>
      </c>
      <c r="J209" s="7" t="str">
        <f t="shared" si="13"/>
        <v>IDEA</v>
      </c>
      <c r="K209" s="6" t="s">
        <v>21</v>
      </c>
      <c r="L209" s="8" t="s">
        <v>471</v>
      </c>
      <c r="M209" s="6" t="s">
        <v>292</v>
      </c>
      <c r="N209" s="6" t="s">
        <v>470</v>
      </c>
      <c r="O209" s="34">
        <v>500000</v>
      </c>
      <c r="P209" s="9">
        <f t="shared" si="12"/>
        <v>0.5</v>
      </c>
      <c r="Q209" s="6" t="str">
        <f t="shared" si="14"/>
        <v>Menos de 1 millón</v>
      </c>
      <c r="R209" s="10">
        <v>2382798.36</v>
      </c>
      <c r="S209" s="8" t="s">
        <v>28</v>
      </c>
    </row>
    <row r="210" spans="1:19" ht="54.95" customHeight="1" x14ac:dyDescent="0.25">
      <c r="A210" s="5">
        <v>208</v>
      </c>
      <c r="B210" s="6" t="s">
        <v>19</v>
      </c>
      <c r="C210" s="6" t="s">
        <v>20</v>
      </c>
      <c r="D210" s="6" t="s">
        <v>21</v>
      </c>
      <c r="E210" s="6" t="s">
        <v>149</v>
      </c>
      <c r="F210" s="6" t="s">
        <v>111</v>
      </c>
      <c r="G210" s="6" t="s">
        <v>466</v>
      </c>
      <c r="H210" s="6" t="s">
        <v>467</v>
      </c>
      <c r="I210" s="6" t="s">
        <v>468</v>
      </c>
      <c r="J210" s="7" t="str">
        <f t="shared" si="13"/>
        <v>IDEA</v>
      </c>
      <c r="K210" s="6" t="s">
        <v>21</v>
      </c>
      <c r="L210" s="8" t="s">
        <v>472</v>
      </c>
      <c r="M210" s="6" t="s">
        <v>292</v>
      </c>
      <c r="N210" s="6" t="s">
        <v>470</v>
      </c>
      <c r="O210" s="34">
        <v>500000</v>
      </c>
      <c r="P210" s="9">
        <f t="shared" si="12"/>
        <v>0.5</v>
      </c>
      <c r="Q210" s="6" t="str">
        <f t="shared" si="14"/>
        <v>Menos de 1 millón</v>
      </c>
      <c r="R210" s="10">
        <v>2382798.36</v>
      </c>
      <c r="S210" s="8" t="s">
        <v>28</v>
      </c>
    </row>
    <row r="211" spans="1:19" ht="54.95" customHeight="1" x14ac:dyDescent="0.25">
      <c r="A211" s="5">
        <v>209</v>
      </c>
      <c r="B211" s="6" t="s">
        <v>19</v>
      </c>
      <c r="C211" s="6" t="s">
        <v>20</v>
      </c>
      <c r="D211" s="6" t="s">
        <v>67</v>
      </c>
      <c r="E211" s="6" t="s">
        <v>149</v>
      </c>
      <c r="F211" s="6" t="s">
        <v>106</v>
      </c>
      <c r="G211" s="6" t="s">
        <v>150</v>
      </c>
      <c r="H211" s="6" t="s">
        <v>473</v>
      </c>
      <c r="I211" s="6" t="s">
        <v>474</v>
      </c>
      <c r="J211" s="7">
        <f t="shared" si="13"/>
        <v>2553017</v>
      </c>
      <c r="K211" s="6">
        <v>2553017</v>
      </c>
      <c r="L211" s="8" t="s">
        <v>475</v>
      </c>
      <c r="M211" s="6" t="s">
        <v>42</v>
      </c>
      <c r="N211" s="6" t="s">
        <v>476</v>
      </c>
      <c r="O211" s="34">
        <v>9406899.4499999993</v>
      </c>
      <c r="P211" s="9">
        <f t="shared" si="12"/>
        <v>9.4068994499999992</v>
      </c>
      <c r="Q211" s="6" t="str">
        <f t="shared" si="14"/>
        <v>Entre 3 y 10 millones</v>
      </c>
      <c r="R211" s="10">
        <v>494463699.42000002</v>
      </c>
      <c r="S211" s="8" t="s">
        <v>75</v>
      </c>
    </row>
    <row r="212" spans="1:19" ht="54.95" customHeight="1" x14ac:dyDescent="0.25">
      <c r="A212" s="5">
        <v>210</v>
      </c>
      <c r="B212" s="6" t="s">
        <v>66</v>
      </c>
      <c r="C212" s="6" t="s">
        <v>20</v>
      </c>
      <c r="D212" s="6" t="s">
        <v>67</v>
      </c>
      <c r="E212" s="6" t="s">
        <v>149</v>
      </c>
      <c r="F212" s="6" t="s">
        <v>106</v>
      </c>
      <c r="G212" s="6" t="s">
        <v>150</v>
      </c>
      <c r="H212" s="6" t="s">
        <v>473</v>
      </c>
      <c r="I212" s="6" t="s">
        <v>474</v>
      </c>
      <c r="J212" s="7">
        <f t="shared" si="13"/>
        <v>2570483</v>
      </c>
      <c r="K212" s="6">
        <v>2570483</v>
      </c>
      <c r="L212" s="8" t="s">
        <v>477</v>
      </c>
      <c r="M212" s="6" t="s">
        <v>64</v>
      </c>
      <c r="N212" s="6" t="s">
        <v>379</v>
      </c>
      <c r="O212" s="34">
        <v>3999566</v>
      </c>
      <c r="P212" s="9">
        <f t="shared" si="12"/>
        <v>3.9995660000000002</v>
      </c>
      <c r="Q212" s="6" t="str">
        <f t="shared" si="14"/>
        <v>Entre 3 y 10 millones</v>
      </c>
      <c r="R212" s="10">
        <v>494463699.42000002</v>
      </c>
      <c r="S212" s="8" t="s">
        <v>75</v>
      </c>
    </row>
    <row r="213" spans="1:19" ht="54.95" customHeight="1" x14ac:dyDescent="0.25">
      <c r="A213" s="5">
        <v>211</v>
      </c>
      <c r="B213" s="6" t="s">
        <v>66</v>
      </c>
      <c r="C213" s="6" t="s">
        <v>20</v>
      </c>
      <c r="D213" s="6" t="s">
        <v>67</v>
      </c>
      <c r="E213" s="6" t="s">
        <v>149</v>
      </c>
      <c r="F213" s="6" t="s">
        <v>106</v>
      </c>
      <c r="G213" s="6" t="s">
        <v>150</v>
      </c>
      <c r="H213" s="6" t="s">
        <v>473</v>
      </c>
      <c r="I213" s="6" t="s">
        <v>474</v>
      </c>
      <c r="J213" s="7">
        <f t="shared" si="13"/>
        <v>2656948</v>
      </c>
      <c r="K213" s="6">
        <v>2656948</v>
      </c>
      <c r="L213" s="8" t="s">
        <v>883</v>
      </c>
      <c r="M213" s="6" t="s">
        <v>64</v>
      </c>
      <c r="N213" s="6" t="s">
        <v>379</v>
      </c>
      <c r="O213" s="34">
        <v>7980255.25</v>
      </c>
      <c r="P213" s="9">
        <f t="shared" si="12"/>
        <v>7.9802552499999999</v>
      </c>
      <c r="Q213" s="6" t="str">
        <f t="shared" si="14"/>
        <v>Entre 3 y 10 millones</v>
      </c>
      <c r="R213" s="10">
        <v>494463699.42000002</v>
      </c>
      <c r="S213" s="8" t="s">
        <v>75</v>
      </c>
    </row>
    <row r="214" spans="1:19" ht="54.95" customHeight="1" x14ac:dyDescent="0.25">
      <c r="A214" s="5">
        <v>212</v>
      </c>
      <c r="B214" s="6" t="s">
        <v>66</v>
      </c>
      <c r="C214" s="6" t="s">
        <v>20</v>
      </c>
      <c r="D214" s="6" t="s">
        <v>21</v>
      </c>
      <c r="E214" s="6" t="s">
        <v>149</v>
      </c>
      <c r="F214" s="6" t="s">
        <v>106</v>
      </c>
      <c r="G214" s="6" t="s">
        <v>150</v>
      </c>
      <c r="H214" s="6" t="s">
        <v>473</v>
      </c>
      <c r="I214" s="6" t="s">
        <v>474</v>
      </c>
      <c r="J214" s="7">
        <f t="shared" si="13"/>
        <v>2676376</v>
      </c>
      <c r="K214" s="6">
        <v>2676376</v>
      </c>
      <c r="L214" s="8" t="s">
        <v>478</v>
      </c>
      <c r="M214" s="6" t="s">
        <v>64</v>
      </c>
      <c r="N214" s="6" t="s">
        <v>379</v>
      </c>
      <c r="O214" s="34">
        <v>7525151.4299999997</v>
      </c>
      <c r="P214" s="9">
        <f t="shared" si="12"/>
        <v>7.5251514299999993</v>
      </c>
      <c r="Q214" s="6" t="str">
        <f t="shared" si="14"/>
        <v>Entre 3 y 10 millones</v>
      </c>
      <c r="R214" s="10">
        <v>494463699.42000002</v>
      </c>
      <c r="S214" s="8" t="s">
        <v>28</v>
      </c>
    </row>
    <row r="215" spans="1:19" ht="54.95" customHeight="1" x14ac:dyDescent="0.25">
      <c r="A215" s="5">
        <v>213</v>
      </c>
      <c r="B215" s="6" t="s">
        <v>19</v>
      </c>
      <c r="C215" s="6" t="s">
        <v>20</v>
      </c>
      <c r="D215" s="6" t="s">
        <v>21</v>
      </c>
      <c r="E215" s="6" t="s">
        <v>149</v>
      </c>
      <c r="F215" s="6" t="s">
        <v>106</v>
      </c>
      <c r="G215" s="6" t="s">
        <v>150</v>
      </c>
      <c r="H215" s="6" t="s">
        <v>473</v>
      </c>
      <c r="I215" s="6" t="s">
        <v>474</v>
      </c>
      <c r="J215" s="7" t="str">
        <f t="shared" si="13"/>
        <v>IDEA</v>
      </c>
      <c r="K215" s="6" t="s">
        <v>21</v>
      </c>
      <c r="L215" s="8" t="s">
        <v>479</v>
      </c>
      <c r="M215" s="6" t="s">
        <v>64</v>
      </c>
      <c r="N215" s="6" t="s">
        <v>480</v>
      </c>
      <c r="O215" s="34">
        <v>17091276.27</v>
      </c>
      <c r="P215" s="9">
        <f t="shared" si="12"/>
        <v>17.091276269999998</v>
      </c>
      <c r="Q215" s="6" t="str">
        <f t="shared" si="14"/>
        <v>Entre 10 y 30 millones</v>
      </c>
      <c r="R215" s="10">
        <v>494463699.42000002</v>
      </c>
      <c r="S215" s="8" t="s">
        <v>28</v>
      </c>
    </row>
    <row r="216" spans="1:19" ht="54.95" customHeight="1" x14ac:dyDescent="0.25">
      <c r="A216" s="5">
        <v>214</v>
      </c>
      <c r="B216" s="6" t="s">
        <v>19</v>
      </c>
      <c r="C216" s="6" t="s">
        <v>20</v>
      </c>
      <c r="D216" s="6" t="s">
        <v>21</v>
      </c>
      <c r="E216" s="6" t="s">
        <v>29</v>
      </c>
      <c r="F216" s="6" t="s">
        <v>142</v>
      </c>
      <c r="G216" s="6" t="s">
        <v>143</v>
      </c>
      <c r="H216" s="6" t="s">
        <v>481</v>
      </c>
      <c r="I216" s="6" t="s">
        <v>439</v>
      </c>
      <c r="J216" s="7">
        <f t="shared" si="13"/>
        <v>2512944</v>
      </c>
      <c r="K216" s="6">
        <v>2512944</v>
      </c>
      <c r="L216" s="8" t="s">
        <v>482</v>
      </c>
      <c r="M216" s="6" t="s">
        <v>42</v>
      </c>
      <c r="N216" s="6" t="s">
        <v>74</v>
      </c>
      <c r="O216" s="34">
        <v>139771133.99000001</v>
      </c>
      <c r="P216" s="9">
        <f t="shared" si="12"/>
        <v>139.77113399000001</v>
      </c>
      <c r="Q216" s="6" t="str">
        <f t="shared" si="14"/>
        <v>Más de 100 millones</v>
      </c>
      <c r="R216" s="10" t="s">
        <v>35</v>
      </c>
      <c r="S216" s="8" t="s">
        <v>28</v>
      </c>
    </row>
    <row r="217" spans="1:19" ht="54.95" customHeight="1" x14ac:dyDescent="0.25">
      <c r="A217" s="5">
        <v>215</v>
      </c>
      <c r="B217" s="6" t="s">
        <v>66</v>
      </c>
      <c r="C217" s="6" t="s">
        <v>20</v>
      </c>
      <c r="D217" s="6" t="s">
        <v>67</v>
      </c>
      <c r="E217" s="6" t="s">
        <v>149</v>
      </c>
      <c r="F217" s="6" t="s">
        <v>209</v>
      </c>
      <c r="G217" s="6" t="s">
        <v>483</v>
      </c>
      <c r="H217" s="6" t="s">
        <v>484</v>
      </c>
      <c r="I217" s="6" t="s">
        <v>485</v>
      </c>
      <c r="J217" s="7">
        <f t="shared" si="13"/>
        <v>2627716</v>
      </c>
      <c r="K217" s="6">
        <v>2627716</v>
      </c>
      <c r="L217" s="8" t="s">
        <v>486</v>
      </c>
      <c r="M217" s="6" t="s">
        <v>487</v>
      </c>
      <c r="N217" s="6" t="s">
        <v>488</v>
      </c>
      <c r="O217" s="34">
        <v>1530386.46</v>
      </c>
      <c r="P217" s="9">
        <f t="shared" si="12"/>
        <v>1.5303864599999999</v>
      </c>
      <c r="Q217" s="6" t="str">
        <f t="shared" si="14"/>
        <v>Entre 1 y 3 millones</v>
      </c>
      <c r="R217" s="10">
        <v>2882473.7</v>
      </c>
      <c r="S217" s="8" t="s">
        <v>75</v>
      </c>
    </row>
    <row r="218" spans="1:19" ht="54.95" customHeight="1" x14ac:dyDescent="0.25">
      <c r="A218" s="5">
        <v>216</v>
      </c>
      <c r="B218" s="6" t="s">
        <v>19</v>
      </c>
      <c r="C218" s="6" t="s">
        <v>20</v>
      </c>
      <c r="D218" s="6" t="s">
        <v>67</v>
      </c>
      <c r="E218" s="6" t="s">
        <v>38</v>
      </c>
      <c r="F218" s="6" t="s">
        <v>106</v>
      </c>
      <c r="G218" s="6" t="s">
        <v>106</v>
      </c>
      <c r="H218" s="6" t="s">
        <v>106</v>
      </c>
      <c r="I218" s="6" t="s">
        <v>489</v>
      </c>
      <c r="J218" s="7">
        <f t="shared" si="13"/>
        <v>2306992</v>
      </c>
      <c r="K218" s="6">
        <v>2306992</v>
      </c>
      <c r="L218" s="8" t="s">
        <v>490</v>
      </c>
      <c r="M218" s="6" t="s">
        <v>42</v>
      </c>
      <c r="N218" s="6" t="s">
        <v>491</v>
      </c>
      <c r="O218" s="34">
        <v>54864809.039999999</v>
      </c>
      <c r="P218" s="9">
        <f t="shared" si="12"/>
        <v>54.864809039999997</v>
      </c>
      <c r="Q218" s="6" t="str">
        <f t="shared" si="14"/>
        <v>Entre 50 y 100 millones</v>
      </c>
      <c r="R218" s="10">
        <v>173346954.36000001</v>
      </c>
      <c r="S218" s="8" t="s">
        <v>75</v>
      </c>
    </row>
    <row r="219" spans="1:19" ht="77.25" customHeight="1" x14ac:dyDescent="0.25">
      <c r="A219" s="5">
        <v>217</v>
      </c>
      <c r="B219" s="6" t="s">
        <v>66</v>
      </c>
      <c r="C219" s="6" t="s">
        <v>20</v>
      </c>
      <c r="D219" s="6" t="s">
        <v>67</v>
      </c>
      <c r="E219" s="6" t="s">
        <v>38</v>
      </c>
      <c r="F219" s="6" t="s">
        <v>106</v>
      </c>
      <c r="G219" s="6" t="s">
        <v>106</v>
      </c>
      <c r="H219" s="6" t="s">
        <v>106</v>
      </c>
      <c r="I219" s="6" t="s">
        <v>489</v>
      </c>
      <c r="J219" s="7">
        <f t="shared" si="13"/>
        <v>2630279</v>
      </c>
      <c r="K219" s="6">
        <v>2630279</v>
      </c>
      <c r="L219" s="8" t="s">
        <v>492</v>
      </c>
      <c r="M219" s="6" t="s">
        <v>42</v>
      </c>
      <c r="N219" s="6" t="s">
        <v>491</v>
      </c>
      <c r="O219" s="34">
        <v>64800416.810000002</v>
      </c>
      <c r="P219" s="9">
        <f t="shared" si="12"/>
        <v>64.800416810000002</v>
      </c>
      <c r="Q219" s="6" t="str">
        <f t="shared" si="14"/>
        <v>Entre 50 y 100 millones</v>
      </c>
      <c r="R219" s="10">
        <v>173346954.36000001</v>
      </c>
      <c r="S219" s="8" t="s">
        <v>75</v>
      </c>
    </row>
    <row r="220" spans="1:19" ht="77.25" customHeight="1" x14ac:dyDescent="0.25">
      <c r="A220" s="5">
        <v>218</v>
      </c>
      <c r="B220" s="6" t="s">
        <v>59</v>
      </c>
      <c r="C220" s="6" t="s">
        <v>20</v>
      </c>
      <c r="D220" s="6" t="s">
        <v>67</v>
      </c>
      <c r="E220" s="6" t="s">
        <v>38</v>
      </c>
      <c r="F220" s="6" t="s">
        <v>106</v>
      </c>
      <c r="G220" s="6" t="s">
        <v>106</v>
      </c>
      <c r="H220" s="6" t="s">
        <v>106</v>
      </c>
      <c r="I220" s="6" t="s">
        <v>489</v>
      </c>
      <c r="J220" s="7">
        <f t="shared" si="13"/>
        <v>2630277</v>
      </c>
      <c r="K220" s="6">
        <v>2630277</v>
      </c>
      <c r="L220" s="8" t="s">
        <v>493</v>
      </c>
      <c r="M220" s="6" t="s">
        <v>42</v>
      </c>
      <c r="N220" s="6" t="s">
        <v>491</v>
      </c>
      <c r="O220" s="34">
        <v>114647528</v>
      </c>
      <c r="P220" s="9">
        <f t="shared" si="12"/>
        <v>114.64752799999999</v>
      </c>
      <c r="Q220" s="6" t="str">
        <f t="shared" si="14"/>
        <v>Más de 100 millones</v>
      </c>
      <c r="R220" s="10">
        <v>173346954.36000001</v>
      </c>
      <c r="S220" s="8" t="s">
        <v>75</v>
      </c>
    </row>
    <row r="221" spans="1:19" ht="90" customHeight="1" x14ac:dyDescent="0.25">
      <c r="A221" s="5">
        <v>219</v>
      </c>
      <c r="B221" s="6" t="s">
        <v>19</v>
      </c>
      <c r="C221" s="6" t="s">
        <v>20</v>
      </c>
      <c r="D221" s="6" t="s">
        <v>67</v>
      </c>
      <c r="E221" s="6" t="s">
        <v>38</v>
      </c>
      <c r="F221" s="6" t="s">
        <v>106</v>
      </c>
      <c r="G221" s="6" t="s">
        <v>106</v>
      </c>
      <c r="H221" s="6" t="s">
        <v>106</v>
      </c>
      <c r="I221" s="6" t="s">
        <v>489</v>
      </c>
      <c r="J221" s="7">
        <f t="shared" si="13"/>
        <v>2663718</v>
      </c>
      <c r="K221" s="6">
        <v>2663718</v>
      </c>
      <c r="L221" s="8" t="s">
        <v>494</v>
      </c>
      <c r="M221" s="6" t="s">
        <v>42</v>
      </c>
      <c r="N221" s="6" t="s">
        <v>495</v>
      </c>
      <c r="O221" s="34">
        <v>6561107.4699999997</v>
      </c>
      <c r="P221" s="9">
        <f t="shared" si="12"/>
        <v>6.5611074699999996</v>
      </c>
      <c r="Q221" s="6" t="str">
        <f t="shared" si="14"/>
        <v>Entre 3 y 10 millones</v>
      </c>
      <c r="R221" s="10">
        <v>173346954.36000001</v>
      </c>
      <c r="S221" s="8" t="s">
        <v>75</v>
      </c>
    </row>
    <row r="222" spans="1:19" ht="75" customHeight="1" x14ac:dyDescent="0.25">
      <c r="A222" s="5">
        <v>220</v>
      </c>
      <c r="B222" s="6" t="s">
        <v>59</v>
      </c>
      <c r="C222" s="6" t="s">
        <v>20</v>
      </c>
      <c r="D222" s="10" t="s">
        <v>67</v>
      </c>
      <c r="E222" s="6" t="s">
        <v>149</v>
      </c>
      <c r="F222" s="6" t="s">
        <v>106</v>
      </c>
      <c r="G222" s="6" t="s">
        <v>131</v>
      </c>
      <c r="H222" s="6" t="s">
        <v>496</v>
      </c>
      <c r="I222" s="6" t="s">
        <v>497</v>
      </c>
      <c r="J222" s="7">
        <f t="shared" si="13"/>
        <v>2662343</v>
      </c>
      <c r="K222" s="6">
        <v>2662343</v>
      </c>
      <c r="L222" s="8" t="s">
        <v>498</v>
      </c>
      <c r="M222" s="6" t="s">
        <v>42</v>
      </c>
      <c r="N222" s="6" t="s">
        <v>74</v>
      </c>
      <c r="O222" s="34">
        <v>11738053.109999999</v>
      </c>
      <c r="P222" s="9">
        <f t="shared" si="12"/>
        <v>11.738053109999999</v>
      </c>
      <c r="Q222" s="6" t="str">
        <f t="shared" si="14"/>
        <v>Entre 10 y 30 millones</v>
      </c>
      <c r="R222" s="10">
        <v>59009568.450000003</v>
      </c>
      <c r="S222" s="8" t="s">
        <v>75</v>
      </c>
    </row>
    <row r="223" spans="1:19" ht="54.95" customHeight="1" x14ac:dyDescent="0.25">
      <c r="A223" s="5">
        <v>221</v>
      </c>
      <c r="B223" s="6" t="s">
        <v>19</v>
      </c>
      <c r="C223" s="6" t="s">
        <v>20</v>
      </c>
      <c r="D223" s="10" t="s">
        <v>105</v>
      </c>
      <c r="E223" s="6" t="s">
        <v>68</v>
      </c>
      <c r="F223" s="6" t="s">
        <v>231</v>
      </c>
      <c r="G223" s="6" t="s">
        <v>294</v>
      </c>
      <c r="H223" s="6" t="s">
        <v>294</v>
      </c>
      <c r="I223" s="6" t="s">
        <v>499</v>
      </c>
      <c r="J223" s="7">
        <f t="shared" si="13"/>
        <v>2657560</v>
      </c>
      <c r="K223" s="6">
        <v>2657560</v>
      </c>
      <c r="L223" s="8" t="s">
        <v>500</v>
      </c>
      <c r="M223" s="6" t="s">
        <v>64</v>
      </c>
      <c r="N223" s="6" t="s">
        <v>379</v>
      </c>
      <c r="O223" s="34">
        <v>4998513.87</v>
      </c>
      <c r="P223" s="9">
        <f t="shared" si="12"/>
        <v>4.99851387</v>
      </c>
      <c r="Q223" s="6" t="str">
        <f t="shared" si="14"/>
        <v>Entre 3 y 10 millones</v>
      </c>
      <c r="R223" s="10">
        <v>61577191.840000004</v>
      </c>
      <c r="S223" s="8" t="s">
        <v>110</v>
      </c>
    </row>
    <row r="224" spans="1:19" ht="54.95" customHeight="1" x14ac:dyDescent="0.25">
      <c r="A224" s="5">
        <v>222</v>
      </c>
      <c r="B224" s="6" t="s">
        <v>19</v>
      </c>
      <c r="C224" s="6" t="s">
        <v>44</v>
      </c>
      <c r="D224" s="10" t="s">
        <v>67</v>
      </c>
      <c r="E224" s="6" t="s">
        <v>68</v>
      </c>
      <c r="F224" s="6" t="s">
        <v>231</v>
      </c>
      <c r="G224" s="6" t="s">
        <v>294</v>
      </c>
      <c r="H224" s="6" t="s">
        <v>294</v>
      </c>
      <c r="I224" s="6" t="s">
        <v>499</v>
      </c>
      <c r="J224" s="7">
        <f t="shared" si="13"/>
        <v>2607413</v>
      </c>
      <c r="K224" s="6">
        <v>2607413</v>
      </c>
      <c r="L224" s="8" t="s">
        <v>501</v>
      </c>
      <c r="M224" s="6" t="s">
        <v>64</v>
      </c>
      <c r="N224" s="6" t="s">
        <v>379</v>
      </c>
      <c r="O224" s="34">
        <v>6093039.0499999998</v>
      </c>
      <c r="P224" s="9">
        <f t="shared" si="12"/>
        <v>6.0930390499999998</v>
      </c>
      <c r="Q224" s="6" t="str">
        <f t="shared" si="14"/>
        <v>Entre 3 y 10 millones</v>
      </c>
      <c r="R224" s="10">
        <v>61577191.840000004</v>
      </c>
      <c r="S224" s="8" t="s">
        <v>183</v>
      </c>
    </row>
    <row r="225" spans="1:19" ht="54.95" customHeight="1" x14ac:dyDescent="0.25">
      <c r="A225" s="5">
        <v>223</v>
      </c>
      <c r="B225" s="6" t="s">
        <v>19</v>
      </c>
      <c r="C225" s="6" t="s">
        <v>44</v>
      </c>
      <c r="D225" s="10" t="s">
        <v>67</v>
      </c>
      <c r="E225" s="6" t="s">
        <v>68</v>
      </c>
      <c r="F225" s="6" t="s">
        <v>231</v>
      </c>
      <c r="G225" s="6" t="s">
        <v>294</v>
      </c>
      <c r="H225" s="6" t="s">
        <v>294</v>
      </c>
      <c r="I225" s="6" t="s">
        <v>499</v>
      </c>
      <c r="J225" s="7">
        <f t="shared" si="13"/>
        <v>2607387</v>
      </c>
      <c r="K225" s="6">
        <v>2607387</v>
      </c>
      <c r="L225" s="8" t="s">
        <v>502</v>
      </c>
      <c r="M225" s="6" t="s">
        <v>64</v>
      </c>
      <c r="N225" s="6" t="s">
        <v>379</v>
      </c>
      <c r="O225" s="34">
        <v>4045965.28</v>
      </c>
      <c r="P225" s="9">
        <f t="shared" si="12"/>
        <v>4.0459652799999999</v>
      </c>
      <c r="Q225" s="6" t="str">
        <f t="shared" si="14"/>
        <v>Entre 3 y 10 millones</v>
      </c>
      <c r="R225" s="10">
        <v>61577191.840000004</v>
      </c>
      <c r="S225" s="8" t="s">
        <v>183</v>
      </c>
    </row>
    <row r="226" spans="1:19" ht="54.95" customHeight="1" x14ac:dyDescent="0.25">
      <c r="A226" s="5">
        <v>224</v>
      </c>
      <c r="B226" s="6" t="s">
        <v>19</v>
      </c>
      <c r="C226" s="6" t="s">
        <v>20</v>
      </c>
      <c r="D226" s="10" t="s">
        <v>21</v>
      </c>
      <c r="E226" s="6" t="s">
        <v>68</v>
      </c>
      <c r="F226" s="6" t="s">
        <v>231</v>
      </c>
      <c r="G226" s="6" t="s">
        <v>294</v>
      </c>
      <c r="H226" s="6" t="s">
        <v>294</v>
      </c>
      <c r="I226" s="6" t="s">
        <v>499</v>
      </c>
      <c r="J226" s="7" t="str">
        <f t="shared" si="13"/>
        <v>IDEA</v>
      </c>
      <c r="K226" s="6" t="s">
        <v>21</v>
      </c>
      <c r="L226" s="8" t="s">
        <v>503</v>
      </c>
      <c r="M226" s="6" t="s">
        <v>504</v>
      </c>
      <c r="N226" s="6" t="s">
        <v>505</v>
      </c>
      <c r="O226" s="34">
        <v>10000000</v>
      </c>
      <c r="P226" s="9">
        <f t="shared" si="12"/>
        <v>10</v>
      </c>
      <c r="Q226" s="6" t="str">
        <f t="shared" si="14"/>
        <v>Entre 3 y 10 millones</v>
      </c>
      <c r="R226" s="10">
        <v>61577191.840000004</v>
      </c>
      <c r="S226" s="8" t="s">
        <v>28</v>
      </c>
    </row>
    <row r="227" spans="1:19" ht="75" customHeight="1" x14ac:dyDescent="0.25">
      <c r="A227" s="5">
        <v>225</v>
      </c>
      <c r="B227" s="6" t="s">
        <v>19</v>
      </c>
      <c r="C227" s="6" t="s">
        <v>20</v>
      </c>
      <c r="D227" s="6" t="s">
        <v>67</v>
      </c>
      <c r="E227" s="6" t="s">
        <v>149</v>
      </c>
      <c r="F227" s="6" t="s">
        <v>111</v>
      </c>
      <c r="G227" s="6" t="s">
        <v>506</v>
      </c>
      <c r="H227" s="6" t="s">
        <v>507</v>
      </c>
      <c r="I227" s="6" t="s">
        <v>508</v>
      </c>
      <c r="J227" s="7">
        <f t="shared" si="13"/>
        <v>2604471</v>
      </c>
      <c r="K227" s="6">
        <v>2604471</v>
      </c>
      <c r="L227" s="8" t="s">
        <v>509</v>
      </c>
      <c r="M227" s="6" t="s">
        <v>34</v>
      </c>
      <c r="N227" s="6" t="s">
        <v>163</v>
      </c>
      <c r="O227" s="34">
        <v>3208774.11</v>
      </c>
      <c r="P227" s="9">
        <f t="shared" si="12"/>
        <v>3.2087741099999998</v>
      </c>
      <c r="Q227" s="6" t="str">
        <f>IF(O227&lt;1000000,"Menos de 1 millón",
IF(O227&lt;=3000000,"Entre 1 y 3 millones",
IF(O227&lt;=10000000,"Entre 3 y 10 millones",
IF(O227&lt;=30000000,"Entre 10 y 30 millones",
IF(O227&lt;=50000000,"Entre 30 y 50 millones",
IF(O227&lt;=100000000,"Entre 50 y 100 millones",
"Más de 100 millones"))))))</f>
        <v>Entre 3 y 10 millones</v>
      </c>
      <c r="R227" s="10">
        <v>7961599.0800000001</v>
      </c>
      <c r="S227" s="8" t="s">
        <v>75</v>
      </c>
    </row>
    <row r="228" spans="1:19" ht="54.95" customHeight="1" x14ac:dyDescent="0.25">
      <c r="A228" s="5">
        <v>226</v>
      </c>
      <c r="B228" s="13" t="s">
        <v>19</v>
      </c>
      <c r="C228" s="13" t="s">
        <v>20</v>
      </c>
      <c r="D228" s="13" t="s">
        <v>21</v>
      </c>
      <c r="E228" s="22" t="s">
        <v>22</v>
      </c>
      <c r="F228" s="23" t="s">
        <v>111</v>
      </c>
      <c r="G228" s="23" t="s">
        <v>111</v>
      </c>
      <c r="H228" s="23" t="s">
        <v>111</v>
      </c>
      <c r="I228" s="9" t="s">
        <v>510</v>
      </c>
      <c r="J228" s="7" t="str">
        <f t="shared" si="13"/>
        <v>IDEA</v>
      </c>
      <c r="K228" s="13" t="s">
        <v>21</v>
      </c>
      <c r="L228" s="14" t="s">
        <v>511</v>
      </c>
      <c r="M228" s="13" t="s">
        <v>292</v>
      </c>
      <c r="N228" s="24" t="s">
        <v>512</v>
      </c>
      <c r="O228" s="34">
        <v>10000000</v>
      </c>
      <c r="P228" s="9">
        <f t="shared" si="12"/>
        <v>10</v>
      </c>
      <c r="Q228" s="6" t="str">
        <f>IF(O228&lt;1000000,"Menos de 1 millón",
IF(O228&lt;=3000000,"Entre 1 y 3 millones",
IF(O228&lt;=10000000,"Entre 3 y 10 millones",
IF(O228&lt;=30000000,"Entre 10 y 30 millones",
IF(O228&lt;=50000000,"Entre 30 y 50 millones",
IF(O228&lt;=100000000,"Entre 50 y 100 millones",
"Más de 100 millones"))))))</f>
        <v>Entre 3 y 10 millones</v>
      </c>
      <c r="R228" s="10">
        <v>1272129422.25</v>
      </c>
      <c r="S228" s="8" t="s">
        <v>513</v>
      </c>
    </row>
    <row r="229" spans="1:19" ht="54.95" customHeight="1" x14ac:dyDescent="0.25">
      <c r="A229" s="5">
        <v>227</v>
      </c>
      <c r="B229" s="13" t="s">
        <v>66</v>
      </c>
      <c r="C229" s="13" t="s">
        <v>20</v>
      </c>
      <c r="D229" s="13" t="s">
        <v>67</v>
      </c>
      <c r="E229" s="22" t="s">
        <v>149</v>
      </c>
      <c r="F229" s="23" t="s">
        <v>111</v>
      </c>
      <c r="G229" s="23" t="s">
        <v>111</v>
      </c>
      <c r="H229" s="23" t="s">
        <v>514</v>
      </c>
      <c r="I229" s="9" t="s">
        <v>515</v>
      </c>
      <c r="J229" s="7">
        <f t="shared" si="13"/>
        <v>2659311</v>
      </c>
      <c r="K229" s="13">
        <v>2659311</v>
      </c>
      <c r="L229" s="14" t="s">
        <v>516</v>
      </c>
      <c r="M229" s="13" t="s">
        <v>292</v>
      </c>
      <c r="N229" s="24" t="s">
        <v>470</v>
      </c>
      <c r="O229" s="34">
        <v>14465376.960000001</v>
      </c>
      <c r="P229" s="9">
        <f t="shared" si="12"/>
        <v>14.46537696</v>
      </c>
      <c r="Q229" s="6" t="str">
        <f>IF(O229&lt;1000000,"Menos de 1 millón",
IF(O229&lt;=3000000,"Entre 1 y 3 millones",
IF(O229&lt;=10000000,"Entre 3 y 10 millones",
IF(O229&lt;=30000000,"Entre 10 y 30 millones",
IF(O229&lt;=50000000,"Entre 30 y 50 millones",
IF(O229&lt;=100000000,"Entre 50 y 100 millones",
"Más de 100 millones"))))))</f>
        <v>Entre 10 y 30 millones</v>
      </c>
      <c r="R229" s="10">
        <v>12956184.077500001</v>
      </c>
      <c r="S229" s="8" t="s">
        <v>75</v>
      </c>
    </row>
    <row r="230" spans="1:19" ht="54.95" customHeight="1" x14ac:dyDescent="0.25">
      <c r="A230" s="5">
        <v>228</v>
      </c>
      <c r="B230" s="13" t="s">
        <v>59</v>
      </c>
      <c r="C230" s="13" t="s">
        <v>20</v>
      </c>
      <c r="D230" s="13" t="s">
        <v>60</v>
      </c>
      <c r="E230" s="22" t="s">
        <v>149</v>
      </c>
      <c r="F230" s="13" t="s">
        <v>111</v>
      </c>
      <c r="G230" s="13" t="s">
        <v>517</v>
      </c>
      <c r="H230" s="13" t="s">
        <v>518</v>
      </c>
      <c r="I230" s="9" t="s">
        <v>519</v>
      </c>
      <c r="J230" s="7">
        <f t="shared" si="13"/>
        <v>2660230</v>
      </c>
      <c r="K230" s="13">
        <v>2660230</v>
      </c>
      <c r="L230" s="14" t="s">
        <v>520</v>
      </c>
      <c r="M230" s="13" t="s">
        <v>292</v>
      </c>
      <c r="N230" s="24" t="s">
        <v>470</v>
      </c>
      <c r="O230" s="34">
        <v>787003.4</v>
      </c>
      <c r="P230" s="9">
        <f t="shared" si="12"/>
        <v>0.78700340000000002</v>
      </c>
      <c r="Q230" s="6" t="str">
        <f>IF(O230&lt;1000000,"Menos de 1 millón",
IF(O230&lt;=3000000,"Entre 1 y 3 millones",
IF(O230&lt;=10000000,"Entre 3 y 10 millones",
IF(O230&lt;=30000000,"Entre 10 y 30 millones",
IF(O230&lt;=50000000,"Entre 30 y 50 millones",
IF(O230&lt;=100000000,"Entre 50 y 100 millones",
"Más de 100 millones"))))))</f>
        <v>Menos de 1 millón</v>
      </c>
      <c r="R230" s="10">
        <v>816070.8</v>
      </c>
      <c r="S230" s="8" t="s">
        <v>521</v>
      </c>
    </row>
    <row r="231" spans="1:19" ht="54.95" customHeight="1" x14ac:dyDescent="0.25">
      <c r="A231" s="5">
        <v>229</v>
      </c>
      <c r="B231" s="6" t="s">
        <v>398</v>
      </c>
      <c r="C231" s="6" t="s">
        <v>20</v>
      </c>
      <c r="D231" s="6" t="s">
        <v>105</v>
      </c>
      <c r="E231" s="6" t="s">
        <v>22</v>
      </c>
      <c r="F231" s="6" t="s">
        <v>69</v>
      </c>
      <c r="G231" s="6" t="s">
        <v>522</v>
      </c>
      <c r="H231" s="6" t="s">
        <v>522</v>
      </c>
      <c r="I231" s="6" t="s">
        <v>82</v>
      </c>
      <c r="J231" s="7">
        <f t="shared" si="13"/>
        <v>2462393</v>
      </c>
      <c r="K231" s="6">
        <v>2462393</v>
      </c>
      <c r="L231" s="8" t="s">
        <v>523</v>
      </c>
      <c r="M231" s="6" t="s">
        <v>42</v>
      </c>
      <c r="N231" s="6" t="s">
        <v>74</v>
      </c>
      <c r="O231" s="34">
        <v>8449933.6799999997</v>
      </c>
      <c r="P231" s="9">
        <f t="shared" si="12"/>
        <v>8.4499336799999991</v>
      </c>
      <c r="Q231" s="6" t="str">
        <f t="shared" si="14"/>
        <v>Entre 3 y 10 millones</v>
      </c>
      <c r="R231" s="10">
        <v>390039782.79000002</v>
      </c>
      <c r="S231" s="8" t="s">
        <v>110</v>
      </c>
    </row>
    <row r="232" spans="1:19" ht="54.95" customHeight="1" x14ac:dyDescent="0.25">
      <c r="A232" s="5">
        <v>230</v>
      </c>
      <c r="B232" s="6" t="s">
        <v>398</v>
      </c>
      <c r="C232" s="6" t="s">
        <v>20</v>
      </c>
      <c r="D232" s="6" t="s">
        <v>105</v>
      </c>
      <c r="E232" s="6" t="s">
        <v>22</v>
      </c>
      <c r="F232" s="6" t="s">
        <v>23</v>
      </c>
      <c r="G232" s="6" t="s">
        <v>23</v>
      </c>
      <c r="H232" s="6" t="s">
        <v>244</v>
      </c>
      <c r="I232" s="6" t="s">
        <v>24</v>
      </c>
      <c r="J232" s="7">
        <f t="shared" si="13"/>
        <v>2626493</v>
      </c>
      <c r="K232" s="25">
        <v>2626493</v>
      </c>
      <c r="L232" s="8" t="s">
        <v>524</v>
      </c>
      <c r="M232" s="6" t="s">
        <v>42</v>
      </c>
      <c r="N232" s="6" t="s">
        <v>525</v>
      </c>
      <c r="O232" s="34">
        <v>170994195.78</v>
      </c>
      <c r="P232" s="9">
        <f t="shared" si="12"/>
        <v>170.99419578000001</v>
      </c>
      <c r="Q232" s="6" t="str">
        <f t="shared" si="14"/>
        <v>Más de 100 millones</v>
      </c>
      <c r="R232" s="10">
        <v>1311397651.3900001</v>
      </c>
      <c r="S232" s="8" t="s">
        <v>526</v>
      </c>
    </row>
    <row r="233" spans="1:19" ht="54.95" customHeight="1" x14ac:dyDescent="0.25">
      <c r="A233" s="5">
        <v>231</v>
      </c>
      <c r="B233" s="6" t="s">
        <v>398</v>
      </c>
      <c r="C233" s="6" t="s">
        <v>20</v>
      </c>
      <c r="D233" s="6" t="s">
        <v>67</v>
      </c>
      <c r="E233" s="6" t="s">
        <v>22</v>
      </c>
      <c r="F233" s="6" t="s">
        <v>23</v>
      </c>
      <c r="G233" s="6" t="s">
        <v>527</v>
      </c>
      <c r="H233" s="6" t="s">
        <v>528</v>
      </c>
      <c r="I233" s="6" t="s">
        <v>24</v>
      </c>
      <c r="J233" s="7">
        <f t="shared" si="13"/>
        <v>2586672</v>
      </c>
      <c r="K233" s="6">
        <v>2586672</v>
      </c>
      <c r="L233" s="8" t="s">
        <v>529</v>
      </c>
      <c r="M233" s="6" t="s">
        <v>26</v>
      </c>
      <c r="N233" s="6" t="s">
        <v>530</v>
      </c>
      <c r="O233" s="34">
        <v>37409329.75</v>
      </c>
      <c r="P233" s="9">
        <f t="shared" si="12"/>
        <v>37.409329749999998</v>
      </c>
      <c r="Q233" s="6" t="str">
        <f t="shared" si="14"/>
        <v>Entre 30 y 50 millones</v>
      </c>
      <c r="R233" s="10">
        <v>1311397651.3900001</v>
      </c>
      <c r="S233" s="8" t="s">
        <v>75</v>
      </c>
    </row>
    <row r="234" spans="1:19" ht="54.95" customHeight="1" x14ac:dyDescent="0.25">
      <c r="A234" s="5">
        <v>232</v>
      </c>
      <c r="B234" s="6" t="s">
        <v>398</v>
      </c>
      <c r="C234" s="6" t="s">
        <v>20</v>
      </c>
      <c r="D234" s="16" t="s">
        <v>67</v>
      </c>
      <c r="E234" s="6" t="s">
        <v>68</v>
      </c>
      <c r="F234" s="6" t="s">
        <v>175</v>
      </c>
      <c r="G234" s="6" t="s">
        <v>531</v>
      </c>
      <c r="H234" s="6" t="s">
        <v>531</v>
      </c>
      <c r="I234" s="6" t="s">
        <v>532</v>
      </c>
      <c r="J234" s="7">
        <f t="shared" si="13"/>
        <v>2624070</v>
      </c>
      <c r="K234" s="6">
        <v>2624070</v>
      </c>
      <c r="L234" s="8" t="s">
        <v>533</v>
      </c>
      <c r="M234" s="6" t="s">
        <v>77</v>
      </c>
      <c r="N234" s="6" t="s">
        <v>534</v>
      </c>
      <c r="O234" s="34">
        <v>16156535.76</v>
      </c>
      <c r="P234" s="9">
        <f t="shared" si="12"/>
        <v>16.156535760000001</v>
      </c>
      <c r="Q234" s="6" t="str">
        <f t="shared" si="14"/>
        <v>Entre 10 y 30 millones</v>
      </c>
      <c r="R234" s="10">
        <v>218263454.46000001</v>
      </c>
      <c r="S234" s="8" t="s">
        <v>75</v>
      </c>
    </row>
    <row r="235" spans="1:19" ht="75.75" customHeight="1" x14ac:dyDescent="0.25">
      <c r="A235" s="5">
        <v>233</v>
      </c>
      <c r="B235" s="6" t="s">
        <v>398</v>
      </c>
      <c r="C235" s="6" t="s">
        <v>20</v>
      </c>
      <c r="D235" s="6" t="s">
        <v>67</v>
      </c>
      <c r="E235" s="6" t="s">
        <v>149</v>
      </c>
      <c r="F235" s="6" t="s">
        <v>536</v>
      </c>
      <c r="G235" s="6" t="s">
        <v>537</v>
      </c>
      <c r="H235" s="6" t="s">
        <v>538</v>
      </c>
      <c r="I235" s="6" t="s">
        <v>539</v>
      </c>
      <c r="J235" s="7">
        <f t="shared" si="13"/>
        <v>2613557</v>
      </c>
      <c r="K235" s="6">
        <v>2613557</v>
      </c>
      <c r="L235" s="8" t="s">
        <v>540</v>
      </c>
      <c r="M235" s="6" t="s">
        <v>34</v>
      </c>
      <c r="N235" s="6" t="s">
        <v>259</v>
      </c>
      <c r="O235" s="34">
        <v>7237958.5499999998</v>
      </c>
      <c r="P235" s="9">
        <f t="shared" si="12"/>
        <v>7.2379585500000001</v>
      </c>
      <c r="Q235" s="6" t="str">
        <f t="shared" si="14"/>
        <v>Entre 3 y 10 millones</v>
      </c>
      <c r="R235" s="10">
        <v>3090134.41</v>
      </c>
      <c r="S235" s="8" t="s">
        <v>75</v>
      </c>
    </row>
    <row r="236" spans="1:19" ht="54.95" customHeight="1" x14ac:dyDescent="0.25">
      <c r="A236" s="5">
        <v>234</v>
      </c>
      <c r="B236" s="6" t="s">
        <v>398</v>
      </c>
      <c r="C236" s="6" t="s">
        <v>20</v>
      </c>
      <c r="D236" s="6" t="s">
        <v>67</v>
      </c>
      <c r="E236" s="6" t="s">
        <v>22</v>
      </c>
      <c r="F236" s="6" t="s">
        <v>159</v>
      </c>
      <c r="G236" s="6" t="s">
        <v>159</v>
      </c>
      <c r="H236" s="6" t="s">
        <v>159</v>
      </c>
      <c r="I236" s="6" t="s">
        <v>541</v>
      </c>
      <c r="J236" s="7">
        <f t="shared" si="13"/>
        <v>2506927</v>
      </c>
      <c r="K236" s="6">
        <v>2506927</v>
      </c>
      <c r="L236" s="8" t="s">
        <v>542</v>
      </c>
      <c r="M236" s="6" t="s">
        <v>42</v>
      </c>
      <c r="N236" s="6" t="s">
        <v>525</v>
      </c>
      <c r="O236" s="34">
        <v>180000000</v>
      </c>
      <c r="P236" s="9">
        <f t="shared" si="12"/>
        <v>180</v>
      </c>
      <c r="Q236" s="6" t="str">
        <f t="shared" si="14"/>
        <v>Más de 100 millones</v>
      </c>
      <c r="R236" s="10">
        <v>1221167768.4549999</v>
      </c>
      <c r="S236" s="8" t="s">
        <v>75</v>
      </c>
    </row>
    <row r="237" spans="1:19" ht="54.95" customHeight="1" x14ac:dyDescent="0.25">
      <c r="A237" s="5">
        <v>235</v>
      </c>
      <c r="B237" s="6" t="s">
        <v>398</v>
      </c>
      <c r="C237" s="6" t="s">
        <v>20</v>
      </c>
      <c r="D237" s="6" t="s">
        <v>67</v>
      </c>
      <c r="E237" s="6" t="s">
        <v>68</v>
      </c>
      <c r="F237" s="6" t="s">
        <v>536</v>
      </c>
      <c r="G237" s="6" t="s">
        <v>537</v>
      </c>
      <c r="H237" s="6" t="s">
        <v>537</v>
      </c>
      <c r="I237" s="6" t="s">
        <v>543</v>
      </c>
      <c r="J237" s="7">
        <f t="shared" si="13"/>
        <v>2515995</v>
      </c>
      <c r="K237" s="6">
        <v>2515995</v>
      </c>
      <c r="L237" s="8" t="s">
        <v>544</v>
      </c>
      <c r="M237" s="6" t="s">
        <v>34</v>
      </c>
      <c r="N237" s="6" t="s">
        <v>259</v>
      </c>
      <c r="O237" s="34">
        <v>26406387.52</v>
      </c>
      <c r="P237" s="9">
        <f t="shared" si="12"/>
        <v>26.406387519999999</v>
      </c>
      <c r="Q237" s="6" t="str">
        <f t="shared" si="14"/>
        <v>Entre 10 y 30 millones</v>
      </c>
      <c r="R237" s="10">
        <v>8232432.8200000003</v>
      </c>
      <c r="S237" s="8" t="s">
        <v>75</v>
      </c>
    </row>
    <row r="238" spans="1:19" ht="54.95" customHeight="1" x14ac:dyDescent="0.25">
      <c r="A238" s="5">
        <v>236</v>
      </c>
      <c r="B238" s="6" t="s">
        <v>66</v>
      </c>
      <c r="C238" s="6" t="s">
        <v>20</v>
      </c>
      <c r="D238" s="16" t="s">
        <v>67</v>
      </c>
      <c r="E238" s="6" t="s">
        <v>149</v>
      </c>
      <c r="F238" s="6" t="s">
        <v>106</v>
      </c>
      <c r="G238" s="6" t="s">
        <v>106</v>
      </c>
      <c r="H238" s="6" t="s">
        <v>317</v>
      </c>
      <c r="I238" s="6" t="s">
        <v>547</v>
      </c>
      <c r="J238" s="7">
        <f t="shared" si="13"/>
        <v>2282904</v>
      </c>
      <c r="K238" s="6">
        <v>2282904</v>
      </c>
      <c r="L238" s="8" t="s">
        <v>548</v>
      </c>
      <c r="M238" s="6" t="s">
        <v>42</v>
      </c>
      <c r="N238" s="6" t="s">
        <v>194</v>
      </c>
      <c r="O238" s="34">
        <v>11923615.560000001</v>
      </c>
      <c r="P238" s="9">
        <f t="shared" si="12"/>
        <v>11.92361556</v>
      </c>
      <c r="Q238" s="6" t="str">
        <f t="shared" si="14"/>
        <v>Entre 10 y 30 millones</v>
      </c>
      <c r="R238" s="10">
        <v>109833104.11</v>
      </c>
      <c r="S238" s="8" t="s">
        <v>75</v>
      </c>
    </row>
    <row r="239" spans="1:19" ht="54.95" customHeight="1" x14ac:dyDescent="0.25">
      <c r="A239" s="5">
        <v>237</v>
      </c>
      <c r="B239" s="6" t="s">
        <v>66</v>
      </c>
      <c r="C239" s="6" t="s">
        <v>20</v>
      </c>
      <c r="D239" s="16" t="s">
        <v>67</v>
      </c>
      <c r="E239" s="6" t="s">
        <v>149</v>
      </c>
      <c r="F239" s="6" t="s">
        <v>106</v>
      </c>
      <c r="G239" s="6" t="s">
        <v>106</v>
      </c>
      <c r="H239" s="6" t="s">
        <v>317</v>
      </c>
      <c r="I239" s="6" t="s">
        <v>547</v>
      </c>
      <c r="J239" s="7">
        <f t="shared" si="13"/>
        <v>2599672</v>
      </c>
      <c r="K239" s="6">
        <v>2599672</v>
      </c>
      <c r="L239" s="8" t="s">
        <v>549</v>
      </c>
      <c r="M239" s="6" t="s">
        <v>42</v>
      </c>
      <c r="N239" s="6" t="s">
        <v>550</v>
      </c>
      <c r="O239" s="34">
        <v>15295511.9</v>
      </c>
      <c r="P239" s="9">
        <f t="shared" si="12"/>
        <v>15.295511900000001</v>
      </c>
      <c r="Q239" s="6" t="str">
        <f t="shared" si="14"/>
        <v>Entre 10 y 30 millones</v>
      </c>
      <c r="R239" s="10">
        <v>109833104.11</v>
      </c>
      <c r="S239" s="8" t="s">
        <v>75</v>
      </c>
    </row>
    <row r="240" spans="1:19" ht="54.95" customHeight="1" x14ac:dyDescent="0.25">
      <c r="A240" s="5">
        <v>238</v>
      </c>
      <c r="B240" s="6" t="s">
        <v>398</v>
      </c>
      <c r="C240" s="6" t="s">
        <v>20</v>
      </c>
      <c r="D240" s="16" t="s">
        <v>67</v>
      </c>
      <c r="E240" s="6" t="s">
        <v>149</v>
      </c>
      <c r="F240" s="6" t="s">
        <v>106</v>
      </c>
      <c r="G240" s="6" t="s">
        <v>107</v>
      </c>
      <c r="H240" s="6" t="s">
        <v>551</v>
      </c>
      <c r="I240" s="6" t="s">
        <v>552</v>
      </c>
      <c r="J240" s="7">
        <f t="shared" si="13"/>
        <v>2625304</v>
      </c>
      <c r="K240" s="6">
        <v>2625304</v>
      </c>
      <c r="L240" s="8" t="s">
        <v>553</v>
      </c>
      <c r="M240" s="6" t="s">
        <v>487</v>
      </c>
      <c r="N240" s="6" t="s">
        <v>488</v>
      </c>
      <c r="O240" s="34">
        <v>5332624.8600000003</v>
      </c>
      <c r="P240" s="9">
        <f t="shared" si="12"/>
        <v>5.3326248600000001</v>
      </c>
      <c r="Q240" s="6" t="str">
        <f t="shared" si="14"/>
        <v>Entre 3 y 10 millones</v>
      </c>
      <c r="R240" s="10">
        <v>21009343.120000001</v>
      </c>
      <c r="S240" s="8" t="s">
        <v>75</v>
      </c>
    </row>
    <row r="241" spans="1:19" ht="54.95" customHeight="1" x14ac:dyDescent="0.25">
      <c r="A241" s="5">
        <v>239</v>
      </c>
      <c r="B241" s="17" t="s">
        <v>19</v>
      </c>
      <c r="C241" s="17" t="s">
        <v>20</v>
      </c>
      <c r="D241" s="17" t="s">
        <v>21</v>
      </c>
      <c r="E241" s="26" t="s">
        <v>149</v>
      </c>
      <c r="F241" s="27" t="s">
        <v>209</v>
      </c>
      <c r="G241" s="27" t="s">
        <v>554</v>
      </c>
      <c r="H241" s="27" t="s">
        <v>555</v>
      </c>
      <c r="I241" s="28" t="s">
        <v>556</v>
      </c>
      <c r="J241" s="7" t="str">
        <f t="shared" si="13"/>
        <v>IDEA</v>
      </c>
      <c r="K241" s="17" t="s">
        <v>21</v>
      </c>
      <c r="L241" s="18" t="s">
        <v>557</v>
      </c>
      <c r="M241" s="20" t="s">
        <v>77</v>
      </c>
      <c r="N241" s="29" t="s">
        <v>78</v>
      </c>
      <c r="O241" s="34">
        <v>18000000</v>
      </c>
      <c r="P241" s="19">
        <f>+O241/1000000</f>
        <v>18</v>
      </c>
      <c r="Q241" s="20" t="str">
        <f>IF(O241&lt;1000000,"Menos de 1 millón",
IF(O241&lt;=3000000,"Entre 1 y 3 millones",
IF(O241&lt;=10000000,"Entre 3 y 10 millones",
IF(O241&lt;=30000000,"Entre 10 y 30 millones",
IF(O241&lt;=50000000,"Entre 30 y 50 millones",
IF(O241&lt;=100000000,"Entre 50 y 100 millones",
"Más de 100 millones"))))))</f>
        <v>Entre 10 y 30 millones</v>
      </c>
      <c r="R241" s="10">
        <v>15456036.33</v>
      </c>
      <c r="S241" s="30" t="s">
        <v>28</v>
      </c>
    </row>
    <row r="242" spans="1:19" ht="54.95" customHeight="1" x14ac:dyDescent="0.25">
      <c r="A242" s="5">
        <v>240</v>
      </c>
      <c r="B242" s="31" t="s">
        <v>66</v>
      </c>
      <c r="C242" s="31" t="s">
        <v>20</v>
      </c>
      <c r="D242" s="31" t="s">
        <v>67</v>
      </c>
      <c r="E242" s="32" t="s">
        <v>68</v>
      </c>
      <c r="F242" s="33" t="s">
        <v>119</v>
      </c>
      <c r="G242" s="33" t="s">
        <v>558</v>
      </c>
      <c r="H242" s="33" t="s">
        <v>559</v>
      </c>
      <c r="I242" s="34" t="s">
        <v>884</v>
      </c>
      <c r="J242" s="7" t="str">
        <f t="shared" si="13"/>
        <v xml:space="preserve">	2667360</v>
      </c>
      <c r="K242" s="31" t="s">
        <v>560</v>
      </c>
      <c r="L242" s="35" t="s">
        <v>561</v>
      </c>
      <c r="M242" s="36" t="s">
        <v>562</v>
      </c>
      <c r="N242" s="37" t="s">
        <v>562</v>
      </c>
      <c r="O242" s="34">
        <v>16222984.84</v>
      </c>
      <c r="P242" s="19">
        <f t="shared" ref="P242:P263" si="15">+O242/1000000</f>
        <v>16.222984839999999</v>
      </c>
      <c r="Q242" s="20" t="str">
        <f t="shared" ref="Q242:Q243" si="16">IF(O242&lt;1000000,"Menos de 1 millón",
IF(O242&lt;=3000000,"Entre 1 y 3 millones",
IF(O242&lt;=10000000,"Entre 3 y 10 millones",
IF(O242&lt;=30000000,"Entre 10 y 30 millones",
IF(O242&lt;=50000000,"Entre 30 y 50 millones",
IF(O242&lt;=100000000,"Entre 50 y 100 millones",
"Más de 100 millones"))))))</f>
        <v>Entre 10 y 30 millones</v>
      </c>
      <c r="R242" s="10">
        <v>17421664.66</v>
      </c>
      <c r="S242" s="38" t="s">
        <v>28</v>
      </c>
    </row>
    <row r="243" spans="1:19" ht="54.95" customHeight="1" x14ac:dyDescent="0.25">
      <c r="A243" s="5">
        <v>241</v>
      </c>
      <c r="B243" s="31" t="s">
        <v>19</v>
      </c>
      <c r="C243" s="31" t="s">
        <v>20</v>
      </c>
      <c r="D243" s="31" t="s">
        <v>67</v>
      </c>
      <c r="E243" s="32" t="s">
        <v>149</v>
      </c>
      <c r="F243" s="31" t="s">
        <v>209</v>
      </c>
      <c r="G243" s="31" t="s">
        <v>563</v>
      </c>
      <c r="H243" s="31" t="s">
        <v>564</v>
      </c>
      <c r="I243" s="31" t="s">
        <v>565</v>
      </c>
      <c r="J243" s="7">
        <f t="shared" si="13"/>
        <v>2673032</v>
      </c>
      <c r="K243" s="31">
        <v>2673032</v>
      </c>
      <c r="L243" s="35" t="s">
        <v>566</v>
      </c>
      <c r="M243" s="36" t="s">
        <v>77</v>
      </c>
      <c r="N243" s="37" t="s">
        <v>78</v>
      </c>
      <c r="O243" s="34">
        <v>21887790.77</v>
      </c>
      <c r="P243" s="19">
        <f t="shared" si="15"/>
        <v>21.887790769999999</v>
      </c>
      <c r="Q243" s="20" t="str">
        <f t="shared" si="16"/>
        <v>Entre 10 y 30 millones</v>
      </c>
      <c r="R243" s="10">
        <v>9616666.5899999999</v>
      </c>
      <c r="S243" s="38" t="s">
        <v>567</v>
      </c>
    </row>
    <row r="244" spans="1:19" ht="54.95" customHeight="1" x14ac:dyDescent="0.25">
      <c r="A244" s="5">
        <v>242</v>
      </c>
      <c r="B244" s="6" t="s">
        <v>19</v>
      </c>
      <c r="C244" s="6" t="s">
        <v>20</v>
      </c>
      <c r="D244" s="6" t="s">
        <v>67</v>
      </c>
      <c r="E244" s="6" t="s">
        <v>29</v>
      </c>
      <c r="F244" s="6" t="s">
        <v>154</v>
      </c>
      <c r="G244" s="6" t="s">
        <v>568</v>
      </c>
      <c r="H244" s="6" t="s">
        <v>569</v>
      </c>
      <c r="I244" s="6" t="s">
        <v>570</v>
      </c>
      <c r="J244" s="7">
        <f t="shared" si="13"/>
        <v>2623785</v>
      </c>
      <c r="K244" s="6">
        <v>2623785</v>
      </c>
      <c r="L244" s="8" t="s">
        <v>571</v>
      </c>
      <c r="M244" s="6" t="s">
        <v>572</v>
      </c>
      <c r="N244" s="6" t="s">
        <v>573</v>
      </c>
      <c r="O244" s="34">
        <v>51536892</v>
      </c>
      <c r="P244" s="9">
        <f t="shared" si="15"/>
        <v>51.536892000000002</v>
      </c>
      <c r="Q244" s="6" t="str">
        <f t="shared" si="14"/>
        <v>Entre 50 y 100 millones</v>
      </c>
      <c r="R244" s="10" t="s">
        <v>35</v>
      </c>
      <c r="S244" s="8" t="s">
        <v>75</v>
      </c>
    </row>
    <row r="245" spans="1:19" ht="83.25" customHeight="1" x14ac:dyDescent="0.25">
      <c r="A245" s="5">
        <v>243</v>
      </c>
      <c r="B245" s="39" t="s">
        <v>66</v>
      </c>
      <c r="C245" s="6" t="s">
        <v>20</v>
      </c>
      <c r="D245" s="6" t="s">
        <v>67</v>
      </c>
      <c r="E245" s="6" t="s">
        <v>22</v>
      </c>
      <c r="F245" s="6" t="s">
        <v>69</v>
      </c>
      <c r="G245" s="6" t="s">
        <v>522</v>
      </c>
      <c r="H245" s="6" t="s">
        <v>574</v>
      </c>
      <c r="I245" s="6" t="s">
        <v>82</v>
      </c>
      <c r="J245" s="7">
        <f t="shared" si="13"/>
        <v>2557424</v>
      </c>
      <c r="K245" s="6">
        <v>2557424</v>
      </c>
      <c r="L245" s="8" t="s">
        <v>575</v>
      </c>
      <c r="M245" s="6" t="s">
        <v>42</v>
      </c>
      <c r="N245" s="6" t="s">
        <v>74</v>
      </c>
      <c r="O245" s="34">
        <v>10292757.689999999</v>
      </c>
      <c r="P245" s="9">
        <f t="shared" si="15"/>
        <v>10.29275769</v>
      </c>
      <c r="Q245" s="6" t="str">
        <f t="shared" si="14"/>
        <v>Entre 10 y 30 millones</v>
      </c>
      <c r="R245" s="10">
        <v>390039782.79000002</v>
      </c>
      <c r="S245" s="8" t="s">
        <v>75</v>
      </c>
    </row>
    <row r="246" spans="1:19" ht="54.95" customHeight="1" x14ac:dyDescent="0.25">
      <c r="A246" s="5">
        <v>244</v>
      </c>
      <c r="B246" s="39" t="s">
        <v>66</v>
      </c>
      <c r="C246" s="6" t="s">
        <v>20</v>
      </c>
      <c r="D246" s="6" t="s">
        <v>67</v>
      </c>
      <c r="E246" s="6" t="s">
        <v>22</v>
      </c>
      <c r="F246" s="6" t="s">
        <v>69</v>
      </c>
      <c r="G246" s="6" t="s">
        <v>522</v>
      </c>
      <c r="H246" s="6" t="s">
        <v>522</v>
      </c>
      <c r="I246" s="6" t="s">
        <v>82</v>
      </c>
      <c r="J246" s="7">
        <f t="shared" si="13"/>
        <v>2598379</v>
      </c>
      <c r="K246" s="6">
        <v>2598379</v>
      </c>
      <c r="L246" s="8" t="s">
        <v>576</v>
      </c>
      <c r="M246" s="6" t="s">
        <v>42</v>
      </c>
      <c r="N246" s="6" t="s">
        <v>74</v>
      </c>
      <c r="O246" s="34">
        <v>4827015.66</v>
      </c>
      <c r="P246" s="9">
        <f t="shared" si="15"/>
        <v>4.8270156599999998</v>
      </c>
      <c r="Q246" s="6" t="str">
        <f t="shared" si="14"/>
        <v>Entre 3 y 10 millones</v>
      </c>
      <c r="R246" s="10">
        <v>390039782.79000002</v>
      </c>
      <c r="S246" s="8" t="s">
        <v>75</v>
      </c>
    </row>
    <row r="247" spans="1:19" ht="54.95" customHeight="1" x14ac:dyDescent="0.25">
      <c r="A247" s="5">
        <v>245</v>
      </c>
      <c r="B247" s="6" t="s">
        <v>66</v>
      </c>
      <c r="C247" s="6" t="s">
        <v>20</v>
      </c>
      <c r="D247" s="6" t="s">
        <v>67</v>
      </c>
      <c r="E247" s="6" t="s">
        <v>68</v>
      </c>
      <c r="F247" s="6" t="s">
        <v>536</v>
      </c>
      <c r="G247" s="6" t="s">
        <v>537</v>
      </c>
      <c r="H247" s="6" t="s">
        <v>577</v>
      </c>
      <c r="I247" s="6" t="s">
        <v>543</v>
      </c>
      <c r="J247" s="7">
        <f t="shared" si="13"/>
        <v>2236400</v>
      </c>
      <c r="K247" s="6">
        <v>2236400</v>
      </c>
      <c r="L247" s="8" t="s">
        <v>578</v>
      </c>
      <c r="M247" s="6" t="s">
        <v>34</v>
      </c>
      <c r="N247" s="16" t="s">
        <v>546</v>
      </c>
      <c r="O247" s="34">
        <v>8728070.9399999995</v>
      </c>
      <c r="P247" s="9">
        <f t="shared" si="15"/>
        <v>8.7280709400000003</v>
      </c>
      <c r="Q247" s="6" t="str">
        <f t="shared" si="14"/>
        <v>Entre 3 y 10 millones</v>
      </c>
      <c r="R247" s="10">
        <v>8232432.8200000003</v>
      </c>
      <c r="S247" s="8" t="s">
        <v>75</v>
      </c>
    </row>
    <row r="248" spans="1:19" ht="54.95" customHeight="1" x14ac:dyDescent="0.25">
      <c r="A248" s="5">
        <v>246</v>
      </c>
      <c r="B248" s="16" t="s">
        <v>59</v>
      </c>
      <c r="C248" s="6" t="s">
        <v>20</v>
      </c>
      <c r="D248" s="16" t="s">
        <v>67</v>
      </c>
      <c r="E248" s="6" t="s">
        <v>38</v>
      </c>
      <c r="F248" s="16" t="s">
        <v>106</v>
      </c>
      <c r="G248" s="6" t="s">
        <v>106</v>
      </c>
      <c r="H248" s="6" t="s">
        <v>106</v>
      </c>
      <c r="I248" s="6" t="s">
        <v>489</v>
      </c>
      <c r="J248" s="7">
        <f t="shared" si="13"/>
        <v>2336870</v>
      </c>
      <c r="K248" s="6">
        <v>2336870</v>
      </c>
      <c r="L248" s="8" t="s">
        <v>579</v>
      </c>
      <c r="M248" s="6" t="s">
        <v>42</v>
      </c>
      <c r="N248" s="6" t="s">
        <v>580</v>
      </c>
      <c r="O248" s="34">
        <v>115000000</v>
      </c>
      <c r="P248" s="9">
        <f t="shared" si="15"/>
        <v>115</v>
      </c>
      <c r="Q248" s="6" t="str">
        <f t="shared" si="14"/>
        <v>Más de 100 millones</v>
      </c>
      <c r="R248" s="10">
        <v>173346954.36000001</v>
      </c>
      <c r="S248" s="8" t="s">
        <v>75</v>
      </c>
    </row>
    <row r="249" spans="1:19" ht="54.95" customHeight="1" x14ac:dyDescent="0.25">
      <c r="A249" s="5">
        <v>247</v>
      </c>
      <c r="B249" s="6" t="s">
        <v>66</v>
      </c>
      <c r="C249" s="6" t="s">
        <v>20</v>
      </c>
      <c r="D249" s="6" t="s">
        <v>67</v>
      </c>
      <c r="E249" s="6" t="s">
        <v>68</v>
      </c>
      <c r="F249" s="6" t="s">
        <v>536</v>
      </c>
      <c r="G249" s="6" t="s">
        <v>537</v>
      </c>
      <c r="H249" s="6" t="s">
        <v>537</v>
      </c>
      <c r="I249" s="6" t="s">
        <v>543</v>
      </c>
      <c r="J249" s="7">
        <f t="shared" si="13"/>
        <v>2473191</v>
      </c>
      <c r="K249" s="6">
        <v>2473191</v>
      </c>
      <c r="L249" s="8" t="s">
        <v>581</v>
      </c>
      <c r="M249" s="6" t="s">
        <v>57</v>
      </c>
      <c r="N249" s="6" t="s">
        <v>58</v>
      </c>
      <c r="O249" s="34">
        <v>3374522.6</v>
      </c>
      <c r="P249" s="9">
        <f t="shared" si="15"/>
        <v>3.3745226000000001</v>
      </c>
      <c r="Q249" s="6" t="str">
        <f t="shared" si="14"/>
        <v>Entre 3 y 10 millones</v>
      </c>
      <c r="R249" s="10">
        <v>8232432.8200000003</v>
      </c>
      <c r="S249" s="8" t="s">
        <v>75</v>
      </c>
    </row>
    <row r="250" spans="1:19" ht="69.75" customHeight="1" x14ac:dyDescent="0.25">
      <c r="A250" s="5">
        <v>248</v>
      </c>
      <c r="B250" s="6" t="s">
        <v>66</v>
      </c>
      <c r="C250" s="6" t="s">
        <v>20</v>
      </c>
      <c r="D250" s="6" t="s">
        <v>67</v>
      </c>
      <c r="E250" s="6" t="s">
        <v>68</v>
      </c>
      <c r="F250" s="6" t="s">
        <v>536</v>
      </c>
      <c r="G250" s="6" t="s">
        <v>537</v>
      </c>
      <c r="H250" s="6" t="s">
        <v>537</v>
      </c>
      <c r="I250" s="6" t="s">
        <v>543</v>
      </c>
      <c r="J250" s="7">
        <f t="shared" si="13"/>
        <v>2606855</v>
      </c>
      <c r="K250" s="6">
        <v>2606855</v>
      </c>
      <c r="L250" s="8" t="s">
        <v>582</v>
      </c>
      <c r="M250" s="6" t="s">
        <v>34</v>
      </c>
      <c r="N250" s="6" t="s">
        <v>259</v>
      </c>
      <c r="O250" s="34">
        <v>3518472.13</v>
      </c>
      <c r="P250" s="9">
        <f t="shared" si="15"/>
        <v>3.5184721299999997</v>
      </c>
      <c r="Q250" s="6" t="str">
        <f t="shared" si="14"/>
        <v>Entre 3 y 10 millones</v>
      </c>
      <c r="R250" s="10">
        <v>8232432.8200000003</v>
      </c>
      <c r="S250" s="8" t="s">
        <v>75</v>
      </c>
    </row>
    <row r="251" spans="1:19" ht="69.75" customHeight="1" x14ac:dyDescent="0.25">
      <c r="A251" s="5">
        <v>249</v>
      </c>
      <c r="B251" s="6" t="s">
        <v>66</v>
      </c>
      <c r="C251" s="6" t="s">
        <v>20</v>
      </c>
      <c r="D251" s="6" t="s">
        <v>67</v>
      </c>
      <c r="E251" s="6" t="s">
        <v>68</v>
      </c>
      <c r="F251" s="6" t="s">
        <v>536</v>
      </c>
      <c r="G251" s="6" t="s">
        <v>537</v>
      </c>
      <c r="H251" s="6" t="s">
        <v>537</v>
      </c>
      <c r="I251" s="6" t="s">
        <v>543</v>
      </c>
      <c r="J251" s="7">
        <f t="shared" si="13"/>
        <v>2626037</v>
      </c>
      <c r="K251" s="6">
        <v>2626037</v>
      </c>
      <c r="L251" s="8" t="s">
        <v>583</v>
      </c>
      <c r="M251" s="6" t="s">
        <v>34</v>
      </c>
      <c r="N251" s="6" t="s">
        <v>259</v>
      </c>
      <c r="O251" s="34">
        <v>2470737.88</v>
      </c>
      <c r="P251" s="9">
        <f t="shared" si="15"/>
        <v>2.4707378799999997</v>
      </c>
      <c r="Q251" s="6" t="str">
        <f t="shared" si="14"/>
        <v>Entre 1 y 3 millones</v>
      </c>
      <c r="R251" s="10">
        <v>8232432.8200000003</v>
      </c>
      <c r="S251" s="8" t="s">
        <v>75</v>
      </c>
    </row>
    <row r="252" spans="1:19" ht="69.75" customHeight="1" x14ac:dyDescent="0.25">
      <c r="A252" s="5">
        <v>250</v>
      </c>
      <c r="B252" s="6" t="s">
        <v>66</v>
      </c>
      <c r="C252" s="6" t="s">
        <v>20</v>
      </c>
      <c r="D252" s="6" t="s">
        <v>67</v>
      </c>
      <c r="E252" s="6" t="s">
        <v>68</v>
      </c>
      <c r="F252" s="6" t="s">
        <v>536</v>
      </c>
      <c r="G252" s="6" t="s">
        <v>537</v>
      </c>
      <c r="H252" s="6" t="s">
        <v>537</v>
      </c>
      <c r="I252" s="6" t="s">
        <v>543</v>
      </c>
      <c r="J252" s="7">
        <f t="shared" si="13"/>
        <v>2606703</v>
      </c>
      <c r="K252" s="6">
        <v>2606703</v>
      </c>
      <c r="L252" s="8" t="s">
        <v>584</v>
      </c>
      <c r="M252" s="6" t="s">
        <v>34</v>
      </c>
      <c r="N252" s="6" t="s">
        <v>259</v>
      </c>
      <c r="O252" s="34">
        <v>2035549.33</v>
      </c>
      <c r="P252" s="9">
        <f t="shared" si="15"/>
        <v>2.0355493300000003</v>
      </c>
      <c r="Q252" s="6" t="str">
        <f t="shared" si="14"/>
        <v>Entre 1 y 3 millones</v>
      </c>
      <c r="R252" s="10">
        <v>8232432.8200000003</v>
      </c>
      <c r="S252" s="8" t="s">
        <v>75</v>
      </c>
    </row>
    <row r="253" spans="1:19" ht="54.95" customHeight="1" x14ac:dyDescent="0.25">
      <c r="A253" s="5">
        <v>251</v>
      </c>
      <c r="B253" s="6" t="s">
        <v>66</v>
      </c>
      <c r="C253" s="6" t="s">
        <v>20</v>
      </c>
      <c r="D253" s="6" t="s">
        <v>67</v>
      </c>
      <c r="E253" s="6" t="s">
        <v>149</v>
      </c>
      <c r="F253" s="6" t="s">
        <v>536</v>
      </c>
      <c r="G253" s="6" t="s">
        <v>537</v>
      </c>
      <c r="H253" s="6" t="s">
        <v>585</v>
      </c>
      <c r="I253" s="6" t="s">
        <v>586</v>
      </c>
      <c r="J253" s="7">
        <f t="shared" si="13"/>
        <v>2521284</v>
      </c>
      <c r="K253" s="6">
        <v>2521284</v>
      </c>
      <c r="L253" s="8" t="s">
        <v>587</v>
      </c>
      <c r="M253" s="6" t="s">
        <v>34</v>
      </c>
      <c r="N253" s="6" t="s">
        <v>259</v>
      </c>
      <c r="O253" s="34">
        <v>1790419.3</v>
      </c>
      <c r="P253" s="9">
        <f t="shared" si="15"/>
        <v>1.7904192999999999</v>
      </c>
      <c r="Q253" s="6" t="str">
        <f t="shared" si="14"/>
        <v>Entre 1 y 3 millones</v>
      </c>
      <c r="R253" s="10">
        <v>7881765.4100000001</v>
      </c>
      <c r="S253" s="8" t="s">
        <v>75</v>
      </c>
    </row>
    <row r="254" spans="1:19" ht="54.95" customHeight="1" x14ac:dyDescent="0.25">
      <c r="A254" s="5">
        <v>252</v>
      </c>
      <c r="B254" s="6" t="s">
        <v>66</v>
      </c>
      <c r="C254" s="6" t="s">
        <v>20</v>
      </c>
      <c r="D254" s="6" t="s">
        <v>67</v>
      </c>
      <c r="E254" s="6" t="s">
        <v>22</v>
      </c>
      <c r="F254" s="6" t="s">
        <v>154</v>
      </c>
      <c r="G254" s="6" t="s">
        <v>155</v>
      </c>
      <c r="H254" s="6" t="s">
        <v>588</v>
      </c>
      <c r="I254" s="6" t="s">
        <v>589</v>
      </c>
      <c r="J254" s="7">
        <f t="shared" si="13"/>
        <v>2645876</v>
      </c>
      <c r="K254" s="6">
        <v>2645876</v>
      </c>
      <c r="L254" s="8" t="s">
        <v>590</v>
      </c>
      <c r="M254" s="6" t="s">
        <v>26</v>
      </c>
      <c r="N254" s="6" t="s">
        <v>530</v>
      </c>
      <c r="O254" s="34">
        <v>45274778.850000001</v>
      </c>
      <c r="P254" s="9">
        <f t="shared" si="15"/>
        <v>45.274778850000004</v>
      </c>
      <c r="Q254" s="6" t="str">
        <f t="shared" si="14"/>
        <v>Entre 30 y 50 millones</v>
      </c>
      <c r="R254" s="10">
        <v>1637803942.885</v>
      </c>
      <c r="S254" s="8" t="s">
        <v>75</v>
      </c>
    </row>
    <row r="255" spans="1:19" ht="88.5" customHeight="1" x14ac:dyDescent="0.25">
      <c r="A255" s="5">
        <v>253</v>
      </c>
      <c r="B255" s="13" t="s">
        <v>59</v>
      </c>
      <c r="C255" s="13" t="s">
        <v>20</v>
      </c>
      <c r="D255" s="6" t="s">
        <v>67</v>
      </c>
      <c r="E255" s="22" t="s">
        <v>68</v>
      </c>
      <c r="F255" s="13" t="s">
        <v>435</v>
      </c>
      <c r="G255" s="13" t="s">
        <v>591</v>
      </c>
      <c r="H255" s="13" t="s">
        <v>592</v>
      </c>
      <c r="I255" s="9" t="s">
        <v>593</v>
      </c>
      <c r="J255" s="7">
        <f t="shared" si="13"/>
        <v>2666231</v>
      </c>
      <c r="K255" s="13">
        <v>2666231</v>
      </c>
      <c r="L255" s="8" t="s">
        <v>594</v>
      </c>
      <c r="M255" s="13" t="s">
        <v>129</v>
      </c>
      <c r="N255" s="13" t="s">
        <v>235</v>
      </c>
      <c r="O255" s="34">
        <v>13648900.41</v>
      </c>
      <c r="P255" s="9">
        <f>+O255/1000000</f>
        <v>13.64890041</v>
      </c>
      <c r="Q255" s="6" t="str">
        <f>IF(O255&lt;1000000,"Menos de 1 millón",
IF(O255&lt;=3000000,"Entre 1 y 3 millones",
IF(O255&lt;=10000000,"Entre 3 y 10 millones",
IF(O255&lt;=30000000,"Entre 10 y 30 millones",
IF(O255&lt;=50000000,"Entre 30 y 50 millones",
IF(O255&lt;=100000000,"Entre 50 y 100 millones",
"Más de 100 millones"))))))</f>
        <v>Entre 10 y 30 millones</v>
      </c>
      <c r="R255" s="10">
        <v>35614405.560000002</v>
      </c>
      <c r="S255" s="8" t="s">
        <v>75</v>
      </c>
    </row>
    <row r="256" spans="1:19" ht="54.95" customHeight="1" x14ac:dyDescent="0.25">
      <c r="A256" s="5">
        <v>254</v>
      </c>
      <c r="B256" s="13" t="s">
        <v>59</v>
      </c>
      <c r="C256" s="13" t="s">
        <v>20</v>
      </c>
      <c r="D256" s="13" t="s">
        <v>67</v>
      </c>
      <c r="E256" s="22" t="s">
        <v>149</v>
      </c>
      <c r="F256" s="13" t="s">
        <v>435</v>
      </c>
      <c r="G256" s="13" t="s">
        <v>595</v>
      </c>
      <c r="H256" s="13" t="s">
        <v>596</v>
      </c>
      <c r="I256" s="9" t="s">
        <v>597</v>
      </c>
      <c r="J256" s="7" t="str">
        <f t="shared" si="13"/>
        <v>2684100 </v>
      </c>
      <c r="K256" s="13" t="s">
        <v>598</v>
      </c>
      <c r="L256" s="14" t="s">
        <v>599</v>
      </c>
      <c r="M256" s="13" t="s">
        <v>57</v>
      </c>
      <c r="N256" s="13" t="s">
        <v>58</v>
      </c>
      <c r="O256" s="34">
        <v>914393.96</v>
      </c>
      <c r="P256" s="15">
        <f>+O256/1000000</f>
        <v>0.91439395999999995</v>
      </c>
      <c r="Q256" s="6" t="str">
        <f>IF(O256&lt;1000000,"Menos de 1 millón",
IF(O256&lt;=3000000,"Entre 1 y 3 millones",
IF(O256&lt;=10000000,"Entre 3 y 10 millones",
IF(O256&lt;=30000000,"Entre 10 y 30 millones",
IF(O256&lt;=50000000,"Entre 30 y 50 millones",
IF(O256&lt;=100000000,"Entre 50 y 100 millones",
"Más de 100 millones"))))))</f>
        <v>Menos de 1 millón</v>
      </c>
      <c r="R256" s="10">
        <v>5586792.9299999997</v>
      </c>
      <c r="S256" s="40" t="s">
        <v>75</v>
      </c>
    </row>
    <row r="257" spans="1:19" ht="54.95" customHeight="1" x14ac:dyDescent="0.25">
      <c r="A257" s="5">
        <v>255</v>
      </c>
      <c r="B257" s="16" t="s">
        <v>66</v>
      </c>
      <c r="C257" s="6" t="s">
        <v>20</v>
      </c>
      <c r="D257" s="16" t="s">
        <v>21</v>
      </c>
      <c r="E257" s="6" t="s">
        <v>149</v>
      </c>
      <c r="F257" s="16" t="s">
        <v>106</v>
      </c>
      <c r="G257" s="6" t="s">
        <v>600</v>
      </c>
      <c r="H257" s="6" t="s">
        <v>601</v>
      </c>
      <c r="I257" s="6" t="s">
        <v>602</v>
      </c>
      <c r="J257" s="7" t="str">
        <f t="shared" si="13"/>
        <v>IDEA</v>
      </c>
      <c r="K257" s="6" t="s">
        <v>21</v>
      </c>
      <c r="L257" s="8" t="s">
        <v>603</v>
      </c>
      <c r="M257" s="6" t="s">
        <v>42</v>
      </c>
      <c r="N257" s="16" t="s">
        <v>546</v>
      </c>
      <c r="O257" s="34">
        <v>7000000</v>
      </c>
      <c r="P257" s="9">
        <f t="shared" si="15"/>
        <v>7</v>
      </c>
      <c r="Q257" s="6" t="str">
        <f t="shared" si="14"/>
        <v>Entre 3 y 10 millones</v>
      </c>
      <c r="R257" s="10">
        <v>36894528.990000002</v>
      </c>
      <c r="S257" s="8" t="s">
        <v>28</v>
      </c>
    </row>
    <row r="258" spans="1:19" ht="54.95" customHeight="1" x14ac:dyDescent="0.25">
      <c r="A258" s="5">
        <v>256</v>
      </c>
      <c r="B258" s="6" t="s">
        <v>66</v>
      </c>
      <c r="C258" s="6" t="s">
        <v>20</v>
      </c>
      <c r="D258" s="6" t="s">
        <v>67</v>
      </c>
      <c r="E258" s="6" t="s">
        <v>22</v>
      </c>
      <c r="F258" s="6" t="s">
        <v>154</v>
      </c>
      <c r="G258" s="6" t="s">
        <v>155</v>
      </c>
      <c r="H258" s="6" t="s">
        <v>588</v>
      </c>
      <c r="I258" s="6" t="s">
        <v>589</v>
      </c>
      <c r="J258" s="7">
        <f t="shared" si="13"/>
        <v>2651388</v>
      </c>
      <c r="K258" s="6">
        <v>2651388</v>
      </c>
      <c r="L258" s="8" t="s">
        <v>604</v>
      </c>
      <c r="M258" s="6" t="s">
        <v>26</v>
      </c>
      <c r="N258" s="6" t="s">
        <v>530</v>
      </c>
      <c r="O258" s="34">
        <v>45840561.259999998</v>
      </c>
      <c r="P258" s="9">
        <f t="shared" si="15"/>
        <v>45.840561260000001</v>
      </c>
      <c r="Q258" s="6" t="str">
        <f t="shared" si="14"/>
        <v>Entre 30 y 50 millones</v>
      </c>
      <c r="R258" s="10">
        <v>1637803942.885</v>
      </c>
      <c r="S258" s="8" t="s">
        <v>75</v>
      </c>
    </row>
    <row r="259" spans="1:19" ht="78" customHeight="1" x14ac:dyDescent="0.25">
      <c r="A259" s="5">
        <v>257</v>
      </c>
      <c r="B259" s="6" t="s">
        <v>19</v>
      </c>
      <c r="C259" s="6" t="s">
        <v>44</v>
      </c>
      <c r="D259" s="6" t="s">
        <v>67</v>
      </c>
      <c r="E259" s="6" t="s">
        <v>22</v>
      </c>
      <c r="F259" s="6" t="s">
        <v>154</v>
      </c>
      <c r="G259" s="6" t="s">
        <v>299</v>
      </c>
      <c r="H259" s="6" t="s">
        <v>299</v>
      </c>
      <c r="I259" s="6" t="s">
        <v>589</v>
      </c>
      <c r="J259" s="7">
        <f t="shared" ref="J259:J382" si="17">HYPERLINK("https://ofi5.mef.gob.pe/ssi/Ssi/Index?codigo="&amp;K259&amp;"&amp;tipo=2",K259)</f>
        <v>2646339</v>
      </c>
      <c r="K259" s="6">
        <v>2646339</v>
      </c>
      <c r="L259" s="8" t="s">
        <v>605</v>
      </c>
      <c r="M259" s="6" t="s">
        <v>302</v>
      </c>
      <c r="N259" s="6" t="s">
        <v>302</v>
      </c>
      <c r="O259" s="34">
        <v>3766079.11</v>
      </c>
      <c r="P259" s="9">
        <f t="shared" si="15"/>
        <v>3.7660791099999997</v>
      </c>
      <c r="Q259" s="6" t="str">
        <f t="shared" si="14"/>
        <v>Entre 3 y 10 millones</v>
      </c>
      <c r="R259" s="10">
        <v>1637803942.885</v>
      </c>
      <c r="S259" s="8" t="s">
        <v>183</v>
      </c>
    </row>
    <row r="260" spans="1:19" ht="78" customHeight="1" x14ac:dyDescent="0.25">
      <c r="A260" s="5">
        <v>258</v>
      </c>
      <c r="B260" s="6" t="s">
        <v>59</v>
      </c>
      <c r="C260" s="6" t="s">
        <v>44</v>
      </c>
      <c r="D260" s="6" t="s">
        <v>67</v>
      </c>
      <c r="E260" s="6" t="s">
        <v>22</v>
      </c>
      <c r="F260" s="6" t="s">
        <v>154</v>
      </c>
      <c r="G260" s="6" t="s">
        <v>606</v>
      </c>
      <c r="H260" s="6" t="s">
        <v>607</v>
      </c>
      <c r="I260" s="6" t="s">
        <v>589</v>
      </c>
      <c r="J260" s="7">
        <f t="shared" si="17"/>
        <v>2676888</v>
      </c>
      <c r="K260" s="6">
        <v>2676888</v>
      </c>
      <c r="L260" s="8" t="s">
        <v>608</v>
      </c>
      <c r="M260" s="6" t="s">
        <v>64</v>
      </c>
      <c r="N260" s="6" t="s">
        <v>369</v>
      </c>
      <c r="O260" s="34">
        <v>41215105.600000001</v>
      </c>
      <c r="P260" s="9">
        <f t="shared" si="15"/>
        <v>41.215105600000001</v>
      </c>
      <c r="Q260" s="6" t="str">
        <f t="shared" si="14"/>
        <v>Entre 30 y 50 millones</v>
      </c>
      <c r="R260" s="10">
        <v>1637803942.885</v>
      </c>
      <c r="S260" s="8" t="s">
        <v>183</v>
      </c>
    </row>
    <row r="261" spans="1:19" ht="54.95" customHeight="1" x14ac:dyDescent="0.25">
      <c r="A261" s="5">
        <v>259</v>
      </c>
      <c r="B261" s="6" t="s">
        <v>19</v>
      </c>
      <c r="C261" s="6" t="s">
        <v>611</v>
      </c>
      <c r="D261" s="6" t="s">
        <v>612</v>
      </c>
      <c r="E261" s="6" t="s">
        <v>29</v>
      </c>
      <c r="F261" s="6" t="s">
        <v>79</v>
      </c>
      <c r="G261" s="6" t="s">
        <v>613</v>
      </c>
      <c r="H261" s="6" t="s">
        <v>317</v>
      </c>
      <c r="I261" s="6" t="s">
        <v>32</v>
      </c>
      <c r="J261" s="7" t="str">
        <f t="shared" si="17"/>
        <v>IDEA</v>
      </c>
      <c r="K261" s="41" t="s">
        <v>21</v>
      </c>
      <c r="L261" s="8" t="s">
        <v>614</v>
      </c>
      <c r="M261" s="9" t="s">
        <v>487</v>
      </c>
      <c r="N261" s="9" t="s">
        <v>615</v>
      </c>
      <c r="O261" s="34">
        <v>6344000</v>
      </c>
      <c r="P261" s="9">
        <f t="shared" si="15"/>
        <v>6.3440000000000003</v>
      </c>
      <c r="Q261" s="6" t="str">
        <f t="shared" si="14"/>
        <v>Entre 3 y 10 millones</v>
      </c>
      <c r="R261" s="10" t="s">
        <v>35</v>
      </c>
      <c r="S261" s="8" t="s">
        <v>616</v>
      </c>
    </row>
    <row r="262" spans="1:19" ht="54.95" customHeight="1" x14ac:dyDescent="0.25">
      <c r="A262" s="5">
        <v>260</v>
      </c>
      <c r="B262" s="6" t="s">
        <v>19</v>
      </c>
      <c r="C262" s="6" t="s">
        <v>611</v>
      </c>
      <c r="D262" s="6" t="s">
        <v>612</v>
      </c>
      <c r="E262" s="6" t="s">
        <v>29</v>
      </c>
      <c r="F262" s="6" t="s">
        <v>119</v>
      </c>
      <c r="G262" s="6" t="s">
        <v>617</v>
      </c>
      <c r="H262" s="6" t="s">
        <v>618</v>
      </c>
      <c r="I262" s="6" t="s">
        <v>32</v>
      </c>
      <c r="J262" s="7" t="str">
        <f t="shared" si="17"/>
        <v>IDEA</v>
      </c>
      <c r="K262" s="41" t="s">
        <v>21</v>
      </c>
      <c r="L262" s="8" t="s">
        <v>619</v>
      </c>
      <c r="M262" s="9" t="s">
        <v>487</v>
      </c>
      <c r="N262" s="9" t="s">
        <v>615</v>
      </c>
      <c r="O262" s="34">
        <v>774678</v>
      </c>
      <c r="P262" s="9">
        <f t="shared" si="15"/>
        <v>0.77467799999999998</v>
      </c>
      <c r="Q262" s="6" t="str">
        <f t="shared" si="14"/>
        <v>Menos de 1 millón</v>
      </c>
      <c r="R262" s="10" t="s">
        <v>35</v>
      </c>
      <c r="S262" s="8" t="s">
        <v>616</v>
      </c>
    </row>
    <row r="263" spans="1:19" ht="54.95" customHeight="1" x14ac:dyDescent="0.25">
      <c r="A263" s="5">
        <v>261</v>
      </c>
      <c r="B263" s="6" t="s">
        <v>19</v>
      </c>
      <c r="C263" s="6" t="s">
        <v>611</v>
      </c>
      <c r="D263" s="6" t="s">
        <v>612</v>
      </c>
      <c r="E263" s="6" t="s">
        <v>29</v>
      </c>
      <c r="F263" s="6" t="s">
        <v>61</v>
      </c>
      <c r="G263" s="6" t="s">
        <v>620</v>
      </c>
      <c r="H263" s="42" t="s">
        <v>621</v>
      </c>
      <c r="I263" s="6" t="s">
        <v>32</v>
      </c>
      <c r="J263" s="7" t="str">
        <f t="shared" si="17"/>
        <v>IDEA</v>
      </c>
      <c r="K263" s="41" t="s">
        <v>21</v>
      </c>
      <c r="L263" s="8" t="s">
        <v>622</v>
      </c>
      <c r="M263" s="9" t="s">
        <v>487</v>
      </c>
      <c r="N263" s="9" t="s">
        <v>615</v>
      </c>
      <c r="O263" s="34">
        <v>65886080</v>
      </c>
      <c r="P263" s="9">
        <f t="shared" si="15"/>
        <v>65.886080000000007</v>
      </c>
      <c r="Q263" s="6" t="str">
        <f t="shared" si="14"/>
        <v>Entre 50 y 100 millones</v>
      </c>
      <c r="R263" s="10" t="s">
        <v>35</v>
      </c>
      <c r="S263" s="8" t="s">
        <v>616</v>
      </c>
    </row>
    <row r="264" spans="1:19" ht="54.95" customHeight="1" x14ac:dyDescent="0.25">
      <c r="A264" s="5">
        <v>262</v>
      </c>
      <c r="B264" s="6" t="s">
        <v>19</v>
      </c>
      <c r="C264" s="6" t="s">
        <v>611</v>
      </c>
      <c r="D264" s="6" t="s">
        <v>612</v>
      </c>
      <c r="E264" s="6" t="s">
        <v>29</v>
      </c>
      <c r="F264" s="6" t="s">
        <v>115</v>
      </c>
      <c r="G264" s="42" t="s">
        <v>623</v>
      </c>
      <c r="H264" s="9" t="s">
        <v>624</v>
      </c>
      <c r="I264" s="6" t="s">
        <v>32</v>
      </c>
      <c r="J264" s="7" t="str">
        <f>HYPERLINK("https://ofi5.mef.gob.pe/ssi/Ssi/Index?codigo="&amp;K264&amp;"&amp;tipo=2",K264)</f>
        <v>IDEA</v>
      </c>
      <c r="K264" s="41" t="s">
        <v>21</v>
      </c>
      <c r="L264" s="8" t="s">
        <v>625</v>
      </c>
      <c r="M264" s="9" t="s">
        <v>487</v>
      </c>
      <c r="N264" s="9" t="s">
        <v>615</v>
      </c>
      <c r="O264" s="34">
        <v>13000000</v>
      </c>
      <c r="P264" s="9">
        <f>+O264/1000000</f>
        <v>13</v>
      </c>
      <c r="Q264" s="6" t="str">
        <f>IF(O264&lt;1000000,"Menos de 1 millón",
IF(O264&lt;=3000000,"Entre 1 y 3 millones",
IF(O264&lt;=10000000,"Entre 3 y 10 millones",
IF(O264&lt;=30000000,"Entre 10 y 30 millones",
IF(O264&lt;=50000000,"Entre 30 y 50 millones",
IF(O264&lt;=100000000,"Entre 50 y 100 millones",
"Más de 100 millones"))))))</f>
        <v>Entre 10 y 30 millones</v>
      </c>
      <c r="R264" s="10" t="s">
        <v>35</v>
      </c>
      <c r="S264" s="8" t="s">
        <v>616</v>
      </c>
    </row>
    <row r="265" spans="1:19" ht="54.95" customHeight="1" x14ac:dyDescent="0.25">
      <c r="A265" s="5">
        <v>263</v>
      </c>
      <c r="B265" s="6" t="s">
        <v>19</v>
      </c>
      <c r="C265" s="6" t="s">
        <v>20</v>
      </c>
      <c r="D265" s="13" t="s">
        <v>60</v>
      </c>
      <c r="E265" s="6" t="s">
        <v>29</v>
      </c>
      <c r="F265" s="6" t="s">
        <v>209</v>
      </c>
      <c r="G265" s="6" t="s">
        <v>885</v>
      </c>
      <c r="H265" s="6" t="s">
        <v>885</v>
      </c>
      <c r="I265" s="6" t="s">
        <v>886</v>
      </c>
      <c r="J265" s="7">
        <f t="shared" ref="J265:J324" si="18">HYPERLINK("https://ofi5.mef.gob.pe/ssi/Ssi/Index?codigo="&amp;K265&amp;"&amp;tipo=2",K265)</f>
        <v>2499621</v>
      </c>
      <c r="K265" s="6">
        <v>2499621</v>
      </c>
      <c r="L265" s="8" t="s">
        <v>887</v>
      </c>
      <c r="M265" s="6" t="s">
        <v>64</v>
      </c>
      <c r="N265" s="6" t="s">
        <v>379</v>
      </c>
      <c r="O265" s="9">
        <v>8532097.9199999999</v>
      </c>
      <c r="P265" s="9">
        <f t="shared" ref="P265:P326" si="19">+O265/1000000</f>
        <v>8.53209792</v>
      </c>
      <c r="Q265" s="6" t="str">
        <f t="shared" ref="Q265:Q326" si="20">IF(O265&lt;1000000,"Menos de 1 millón",
IF(O265&lt;=3000000,"Entre 1 y 3 millones",
IF(O265&lt;=10000000,"Entre 3 y 10 millones",
IF(O265&lt;=30000000,"Entre 10 y 30 millones",
IF(O265&lt;=50000000,"Entre 30 y 50 millones",
IF(O265&lt;=100000000,"Entre 50 y 100 millones",
"Más de 100 millones"))))))</f>
        <v>Entre 3 y 10 millones</v>
      </c>
      <c r="R265" s="10">
        <v>1626655109.46</v>
      </c>
      <c r="S265" s="8" t="s">
        <v>888</v>
      </c>
    </row>
    <row r="266" spans="1:19" ht="54.95" customHeight="1" x14ac:dyDescent="0.25">
      <c r="A266" s="5">
        <v>264</v>
      </c>
      <c r="B266" s="6" t="s">
        <v>19</v>
      </c>
      <c r="C266" s="6" t="s">
        <v>20</v>
      </c>
      <c r="D266" s="13" t="s">
        <v>60</v>
      </c>
      <c r="E266" s="6" t="s">
        <v>29</v>
      </c>
      <c r="F266" s="6" t="s">
        <v>209</v>
      </c>
      <c r="G266" s="6" t="s">
        <v>563</v>
      </c>
      <c r="H266" s="6" t="s">
        <v>889</v>
      </c>
      <c r="I266" s="6" t="s">
        <v>886</v>
      </c>
      <c r="J266" s="7">
        <f t="shared" si="18"/>
        <v>2458132</v>
      </c>
      <c r="K266" s="6">
        <v>2458132</v>
      </c>
      <c r="L266" s="8" t="s">
        <v>890</v>
      </c>
      <c r="M266" s="6" t="s">
        <v>198</v>
      </c>
      <c r="N266" s="6" t="s">
        <v>891</v>
      </c>
      <c r="O266" s="9">
        <v>484789.87</v>
      </c>
      <c r="P266" s="9">
        <f t="shared" si="19"/>
        <v>0.48478987000000001</v>
      </c>
      <c r="Q266" s="6" t="str">
        <f t="shared" si="20"/>
        <v>Menos de 1 millón</v>
      </c>
      <c r="R266" s="10">
        <v>1626655109.46</v>
      </c>
      <c r="S266" s="8" t="s">
        <v>888</v>
      </c>
    </row>
    <row r="267" spans="1:19" ht="54.95" customHeight="1" x14ac:dyDescent="0.25">
      <c r="A267" s="5">
        <v>265</v>
      </c>
      <c r="B267" s="6" t="s">
        <v>19</v>
      </c>
      <c r="C267" s="6" t="s">
        <v>20</v>
      </c>
      <c r="D267" s="13" t="s">
        <v>60</v>
      </c>
      <c r="E267" s="6" t="s">
        <v>29</v>
      </c>
      <c r="F267" s="6" t="s">
        <v>209</v>
      </c>
      <c r="G267" s="6" t="s">
        <v>563</v>
      </c>
      <c r="H267" s="6" t="s">
        <v>892</v>
      </c>
      <c r="I267" s="6" t="s">
        <v>886</v>
      </c>
      <c r="J267" s="7">
        <f t="shared" si="18"/>
        <v>2516895</v>
      </c>
      <c r="K267" s="6">
        <v>2516895</v>
      </c>
      <c r="L267" s="8" t="s">
        <v>893</v>
      </c>
      <c r="M267" s="6" t="s">
        <v>894</v>
      </c>
      <c r="N267" s="6" t="s">
        <v>488</v>
      </c>
      <c r="O267" s="9">
        <v>545970.72</v>
      </c>
      <c r="P267" s="9">
        <f t="shared" si="19"/>
        <v>0.54597072000000002</v>
      </c>
      <c r="Q267" s="6" t="str">
        <f t="shared" si="20"/>
        <v>Menos de 1 millón</v>
      </c>
      <c r="R267" s="10">
        <v>1626655109.46</v>
      </c>
      <c r="S267" s="8" t="s">
        <v>888</v>
      </c>
    </row>
    <row r="268" spans="1:19" ht="54.95" customHeight="1" x14ac:dyDescent="0.25">
      <c r="A268" s="5">
        <v>266</v>
      </c>
      <c r="B268" s="6" t="s">
        <v>19</v>
      </c>
      <c r="C268" s="6" t="s">
        <v>20</v>
      </c>
      <c r="D268" s="13" t="s">
        <v>60</v>
      </c>
      <c r="E268" s="6" t="s">
        <v>29</v>
      </c>
      <c r="F268" s="6" t="s">
        <v>209</v>
      </c>
      <c r="G268" s="6" t="s">
        <v>563</v>
      </c>
      <c r="H268" s="6" t="s">
        <v>895</v>
      </c>
      <c r="I268" s="6" t="s">
        <v>886</v>
      </c>
      <c r="J268" s="7">
        <f t="shared" si="18"/>
        <v>2595345</v>
      </c>
      <c r="K268" s="6">
        <v>2595345</v>
      </c>
      <c r="L268" s="8" t="s">
        <v>896</v>
      </c>
      <c r="M268" s="6" t="s">
        <v>198</v>
      </c>
      <c r="N268" s="6" t="s">
        <v>897</v>
      </c>
      <c r="O268" s="9">
        <v>327320.87</v>
      </c>
      <c r="P268" s="9">
        <f t="shared" si="19"/>
        <v>0.32732086999999999</v>
      </c>
      <c r="Q268" s="6" t="str">
        <f t="shared" si="20"/>
        <v>Menos de 1 millón</v>
      </c>
      <c r="R268" s="10">
        <v>1626655109.46</v>
      </c>
      <c r="S268" s="8" t="s">
        <v>888</v>
      </c>
    </row>
    <row r="269" spans="1:19" ht="72" customHeight="1" x14ac:dyDescent="0.25">
      <c r="A269" s="5">
        <v>267</v>
      </c>
      <c r="B269" s="6" t="s">
        <v>19</v>
      </c>
      <c r="C269" s="6" t="s">
        <v>20</v>
      </c>
      <c r="D269" s="13" t="s">
        <v>60</v>
      </c>
      <c r="E269" s="6" t="s">
        <v>29</v>
      </c>
      <c r="F269" s="6" t="s">
        <v>209</v>
      </c>
      <c r="G269" s="6" t="s">
        <v>563</v>
      </c>
      <c r="H269" s="6" t="s">
        <v>898</v>
      </c>
      <c r="I269" s="6" t="s">
        <v>886</v>
      </c>
      <c r="J269" s="7">
        <f t="shared" si="18"/>
        <v>2576482</v>
      </c>
      <c r="K269" s="6">
        <v>2576482</v>
      </c>
      <c r="L269" s="8" t="s">
        <v>899</v>
      </c>
      <c r="M269" s="6" t="s">
        <v>64</v>
      </c>
      <c r="N269" s="6" t="s">
        <v>900</v>
      </c>
      <c r="O269" s="9">
        <v>6440069.9699999997</v>
      </c>
      <c r="P269" s="9">
        <f t="shared" si="19"/>
        <v>6.4400699699999997</v>
      </c>
      <c r="Q269" s="6" t="str">
        <f t="shared" si="20"/>
        <v>Entre 3 y 10 millones</v>
      </c>
      <c r="R269" s="10">
        <v>1626655109.46</v>
      </c>
      <c r="S269" s="8" t="s">
        <v>888</v>
      </c>
    </row>
    <row r="270" spans="1:19" ht="72" customHeight="1" x14ac:dyDescent="0.25">
      <c r="A270" s="5">
        <v>268</v>
      </c>
      <c r="B270" s="6" t="s">
        <v>19</v>
      </c>
      <c r="C270" s="6" t="s">
        <v>20</v>
      </c>
      <c r="D270" s="13" t="s">
        <v>60</v>
      </c>
      <c r="E270" s="6" t="s">
        <v>29</v>
      </c>
      <c r="F270" s="6" t="s">
        <v>209</v>
      </c>
      <c r="G270" s="6" t="s">
        <v>563</v>
      </c>
      <c r="H270" s="6" t="s">
        <v>898</v>
      </c>
      <c r="I270" s="6" t="s">
        <v>886</v>
      </c>
      <c r="J270" s="7">
        <f t="shared" si="18"/>
        <v>2472012</v>
      </c>
      <c r="K270" s="6">
        <v>2472012</v>
      </c>
      <c r="L270" s="8" t="s">
        <v>901</v>
      </c>
      <c r="M270" s="6" t="s">
        <v>64</v>
      </c>
      <c r="N270" s="6" t="s">
        <v>379</v>
      </c>
      <c r="O270" s="9">
        <v>6391955.8499999996</v>
      </c>
      <c r="P270" s="9">
        <f t="shared" si="19"/>
        <v>6.3919558499999996</v>
      </c>
      <c r="Q270" s="6" t="str">
        <f t="shared" si="20"/>
        <v>Entre 3 y 10 millones</v>
      </c>
      <c r="R270" s="10">
        <v>1626655109.46</v>
      </c>
      <c r="S270" s="8" t="s">
        <v>888</v>
      </c>
    </row>
    <row r="271" spans="1:19" ht="54.95" customHeight="1" x14ac:dyDescent="0.25">
      <c r="A271" s="5">
        <v>269</v>
      </c>
      <c r="B271" s="6" t="s">
        <v>19</v>
      </c>
      <c r="C271" s="6" t="s">
        <v>20</v>
      </c>
      <c r="D271" s="13" t="s">
        <v>60</v>
      </c>
      <c r="E271" s="6" t="s">
        <v>29</v>
      </c>
      <c r="F271" s="6" t="s">
        <v>209</v>
      </c>
      <c r="G271" s="6" t="s">
        <v>563</v>
      </c>
      <c r="H271" s="6" t="s">
        <v>563</v>
      </c>
      <c r="I271" s="6" t="s">
        <v>886</v>
      </c>
      <c r="J271" s="7">
        <f t="shared" si="18"/>
        <v>2614229</v>
      </c>
      <c r="K271" s="6">
        <v>2614229</v>
      </c>
      <c r="L271" s="8" t="s">
        <v>902</v>
      </c>
      <c r="M271" s="6" t="s">
        <v>198</v>
      </c>
      <c r="N271" s="6" t="s">
        <v>897</v>
      </c>
      <c r="O271" s="9">
        <v>455114.89</v>
      </c>
      <c r="P271" s="9">
        <f t="shared" si="19"/>
        <v>0.45511488999999999</v>
      </c>
      <c r="Q271" s="6" t="str">
        <f t="shared" si="20"/>
        <v>Menos de 1 millón</v>
      </c>
      <c r="R271" s="10">
        <v>1626655109.46</v>
      </c>
      <c r="S271" s="8" t="s">
        <v>888</v>
      </c>
    </row>
    <row r="272" spans="1:19" ht="54.95" customHeight="1" x14ac:dyDescent="0.25">
      <c r="A272" s="5">
        <v>270</v>
      </c>
      <c r="B272" s="6" t="s">
        <v>19</v>
      </c>
      <c r="C272" s="6" t="s">
        <v>20</v>
      </c>
      <c r="D272" s="13" t="s">
        <v>60</v>
      </c>
      <c r="E272" s="6" t="s">
        <v>29</v>
      </c>
      <c r="F272" s="6" t="s">
        <v>209</v>
      </c>
      <c r="G272" s="6" t="s">
        <v>563</v>
      </c>
      <c r="H272" s="6" t="s">
        <v>563</v>
      </c>
      <c r="I272" s="6" t="s">
        <v>886</v>
      </c>
      <c r="J272" s="7">
        <f t="shared" si="18"/>
        <v>2614318</v>
      </c>
      <c r="K272" s="6">
        <v>2614318</v>
      </c>
      <c r="L272" s="8" t="s">
        <v>903</v>
      </c>
      <c r="M272" s="6" t="s">
        <v>64</v>
      </c>
      <c r="N272" s="6" t="s">
        <v>379</v>
      </c>
      <c r="O272" s="9">
        <v>4465251.63</v>
      </c>
      <c r="P272" s="9">
        <f t="shared" si="19"/>
        <v>4.46525163</v>
      </c>
      <c r="Q272" s="6" t="str">
        <f t="shared" si="20"/>
        <v>Entre 3 y 10 millones</v>
      </c>
      <c r="R272" s="10">
        <v>1626655109.46</v>
      </c>
      <c r="S272" s="8" t="s">
        <v>888</v>
      </c>
    </row>
    <row r="273" spans="1:19" ht="72" customHeight="1" x14ac:dyDescent="0.25">
      <c r="A273" s="5">
        <v>271</v>
      </c>
      <c r="B273" s="6" t="s">
        <v>19</v>
      </c>
      <c r="C273" s="6" t="s">
        <v>20</v>
      </c>
      <c r="D273" s="13" t="s">
        <v>60</v>
      </c>
      <c r="E273" s="6" t="s">
        <v>29</v>
      </c>
      <c r="F273" s="6" t="s">
        <v>209</v>
      </c>
      <c r="G273" s="6" t="s">
        <v>563</v>
      </c>
      <c r="H273" s="6" t="s">
        <v>898</v>
      </c>
      <c r="I273" s="6" t="s">
        <v>886</v>
      </c>
      <c r="J273" s="7">
        <f t="shared" si="18"/>
        <v>2625982</v>
      </c>
      <c r="K273" s="6">
        <v>2625982</v>
      </c>
      <c r="L273" s="8" t="s">
        <v>904</v>
      </c>
      <c r="M273" s="6" t="s">
        <v>64</v>
      </c>
      <c r="N273" s="6" t="s">
        <v>379</v>
      </c>
      <c r="O273" s="9">
        <v>8167415.1900000004</v>
      </c>
      <c r="P273" s="9">
        <f t="shared" si="19"/>
        <v>8.1674151899999998</v>
      </c>
      <c r="Q273" s="6" t="str">
        <f t="shared" si="20"/>
        <v>Entre 3 y 10 millones</v>
      </c>
      <c r="R273" s="10">
        <v>1626655109.46</v>
      </c>
      <c r="S273" s="8" t="s">
        <v>888</v>
      </c>
    </row>
    <row r="274" spans="1:19" ht="54.95" customHeight="1" x14ac:dyDescent="0.25">
      <c r="A274" s="5">
        <v>272</v>
      </c>
      <c r="B274" s="6" t="s">
        <v>19</v>
      </c>
      <c r="C274" s="6" t="s">
        <v>20</v>
      </c>
      <c r="D274" s="13" t="s">
        <v>60</v>
      </c>
      <c r="E274" s="6" t="s">
        <v>29</v>
      </c>
      <c r="F274" s="6" t="s">
        <v>209</v>
      </c>
      <c r="G274" s="6" t="s">
        <v>563</v>
      </c>
      <c r="H274" s="6" t="s">
        <v>898</v>
      </c>
      <c r="I274" s="6" t="s">
        <v>886</v>
      </c>
      <c r="J274" s="7">
        <f t="shared" si="18"/>
        <v>2576477</v>
      </c>
      <c r="K274" s="6">
        <v>2576477</v>
      </c>
      <c r="L274" s="8" t="s">
        <v>905</v>
      </c>
      <c r="M274" s="6" t="s">
        <v>64</v>
      </c>
      <c r="N274" s="6" t="s">
        <v>379</v>
      </c>
      <c r="O274" s="9">
        <v>7645188.3200000003</v>
      </c>
      <c r="P274" s="9">
        <f t="shared" si="19"/>
        <v>7.6451883199999999</v>
      </c>
      <c r="Q274" s="6" t="str">
        <f t="shared" si="20"/>
        <v>Entre 3 y 10 millones</v>
      </c>
      <c r="R274" s="10">
        <v>1626655109.46</v>
      </c>
      <c r="S274" s="8" t="s">
        <v>888</v>
      </c>
    </row>
    <row r="275" spans="1:19" ht="54.95" customHeight="1" x14ac:dyDescent="0.25">
      <c r="A275" s="5">
        <v>273</v>
      </c>
      <c r="B275" s="6" t="s">
        <v>19</v>
      </c>
      <c r="C275" s="6" t="s">
        <v>20</v>
      </c>
      <c r="D275" s="13" t="s">
        <v>60</v>
      </c>
      <c r="E275" s="6" t="s">
        <v>29</v>
      </c>
      <c r="F275" s="6" t="s">
        <v>209</v>
      </c>
      <c r="G275" s="6" t="s">
        <v>563</v>
      </c>
      <c r="H275" s="6" t="s">
        <v>563</v>
      </c>
      <c r="I275" s="6" t="s">
        <v>886</v>
      </c>
      <c r="J275" s="7">
        <f t="shared" si="18"/>
        <v>2614228</v>
      </c>
      <c r="K275" s="6">
        <v>2614228</v>
      </c>
      <c r="L275" s="8" t="s">
        <v>906</v>
      </c>
      <c r="M275" s="6" t="s">
        <v>198</v>
      </c>
      <c r="N275" s="6" t="s">
        <v>897</v>
      </c>
      <c r="O275" s="9">
        <v>529079.53</v>
      </c>
      <c r="P275" s="9">
        <f t="shared" si="19"/>
        <v>0.52907953000000008</v>
      </c>
      <c r="Q275" s="6" t="str">
        <f t="shared" si="20"/>
        <v>Menos de 1 millón</v>
      </c>
      <c r="R275" s="10">
        <v>1626655109.46</v>
      </c>
      <c r="S275" s="8" t="s">
        <v>888</v>
      </c>
    </row>
    <row r="276" spans="1:19" ht="54.95" customHeight="1" x14ac:dyDescent="0.25">
      <c r="A276" s="5">
        <v>274</v>
      </c>
      <c r="B276" s="6" t="s">
        <v>19</v>
      </c>
      <c r="C276" s="6" t="s">
        <v>20</v>
      </c>
      <c r="D276" s="13" t="s">
        <v>60</v>
      </c>
      <c r="E276" s="6" t="s">
        <v>29</v>
      </c>
      <c r="F276" s="6" t="s">
        <v>209</v>
      </c>
      <c r="G276" s="6" t="s">
        <v>563</v>
      </c>
      <c r="H276" s="6" t="s">
        <v>563</v>
      </c>
      <c r="I276" s="6" t="s">
        <v>886</v>
      </c>
      <c r="J276" s="7">
        <f t="shared" si="18"/>
        <v>2614325</v>
      </c>
      <c r="K276" s="6">
        <v>2614325</v>
      </c>
      <c r="L276" s="8" t="s">
        <v>907</v>
      </c>
      <c r="M276" s="6" t="s">
        <v>64</v>
      </c>
      <c r="N276" s="6" t="s">
        <v>379</v>
      </c>
      <c r="O276" s="9">
        <v>3836598.17</v>
      </c>
      <c r="P276" s="9">
        <f t="shared" si="19"/>
        <v>3.8365981699999998</v>
      </c>
      <c r="Q276" s="6" t="str">
        <f t="shared" si="20"/>
        <v>Entre 3 y 10 millones</v>
      </c>
      <c r="R276" s="10">
        <v>1626655109.46</v>
      </c>
      <c r="S276" s="8" t="s">
        <v>888</v>
      </c>
    </row>
    <row r="277" spans="1:19" ht="54.95" customHeight="1" x14ac:dyDescent="0.25">
      <c r="A277" s="5">
        <v>275</v>
      </c>
      <c r="B277" s="6" t="s">
        <v>19</v>
      </c>
      <c r="C277" s="6" t="s">
        <v>20</v>
      </c>
      <c r="D277" s="13" t="s">
        <v>60</v>
      </c>
      <c r="E277" s="6" t="s">
        <v>29</v>
      </c>
      <c r="F277" s="6" t="s">
        <v>209</v>
      </c>
      <c r="G277" s="6" t="s">
        <v>563</v>
      </c>
      <c r="H277" s="6" t="s">
        <v>898</v>
      </c>
      <c r="I277" s="6" t="s">
        <v>886</v>
      </c>
      <c r="J277" s="7">
        <f t="shared" si="18"/>
        <v>2637293</v>
      </c>
      <c r="K277" s="6">
        <v>2637293</v>
      </c>
      <c r="L277" s="8" t="s">
        <v>908</v>
      </c>
      <c r="M277" s="6" t="s">
        <v>64</v>
      </c>
      <c r="N277" s="6" t="s">
        <v>379</v>
      </c>
      <c r="O277" s="9">
        <v>9284706.4100000001</v>
      </c>
      <c r="P277" s="9">
        <f t="shared" si="19"/>
        <v>9.2847064100000001</v>
      </c>
      <c r="Q277" s="6" t="str">
        <f t="shared" si="20"/>
        <v>Entre 3 y 10 millones</v>
      </c>
      <c r="R277" s="10">
        <v>1626655109.46</v>
      </c>
      <c r="S277" s="8" t="s">
        <v>888</v>
      </c>
    </row>
    <row r="278" spans="1:19" ht="54.95" customHeight="1" x14ac:dyDescent="0.25">
      <c r="A278" s="5">
        <v>276</v>
      </c>
      <c r="B278" s="6" t="s">
        <v>19</v>
      </c>
      <c r="C278" s="6" t="s">
        <v>20</v>
      </c>
      <c r="D278" s="13" t="s">
        <v>60</v>
      </c>
      <c r="E278" s="6" t="s">
        <v>29</v>
      </c>
      <c r="F278" s="6" t="s">
        <v>209</v>
      </c>
      <c r="G278" s="6" t="s">
        <v>563</v>
      </c>
      <c r="H278" s="6" t="s">
        <v>909</v>
      </c>
      <c r="I278" s="6" t="s">
        <v>886</v>
      </c>
      <c r="J278" s="7">
        <f t="shared" si="18"/>
        <v>2462136</v>
      </c>
      <c r="K278" s="6">
        <v>2462136</v>
      </c>
      <c r="L278" s="8" t="s">
        <v>910</v>
      </c>
      <c r="M278" s="6" t="s">
        <v>894</v>
      </c>
      <c r="N278" s="6" t="s">
        <v>488</v>
      </c>
      <c r="O278" s="9">
        <v>479012.34</v>
      </c>
      <c r="P278" s="9">
        <f t="shared" si="19"/>
        <v>0.47901234000000004</v>
      </c>
      <c r="Q278" s="6" t="str">
        <f t="shared" si="20"/>
        <v>Menos de 1 millón</v>
      </c>
      <c r="R278" s="10">
        <v>1626655109.46</v>
      </c>
      <c r="S278" s="8" t="s">
        <v>888</v>
      </c>
    </row>
    <row r="279" spans="1:19" ht="54.95" customHeight="1" x14ac:dyDescent="0.25">
      <c r="A279" s="5">
        <v>277</v>
      </c>
      <c r="B279" s="6" t="s">
        <v>19</v>
      </c>
      <c r="C279" s="6" t="s">
        <v>20</v>
      </c>
      <c r="D279" s="13" t="s">
        <v>60</v>
      </c>
      <c r="E279" s="6" t="s">
        <v>29</v>
      </c>
      <c r="F279" s="6" t="s">
        <v>209</v>
      </c>
      <c r="G279" s="6" t="s">
        <v>563</v>
      </c>
      <c r="H279" s="6" t="s">
        <v>911</v>
      </c>
      <c r="I279" s="6" t="s">
        <v>886</v>
      </c>
      <c r="J279" s="7">
        <f t="shared" si="18"/>
        <v>2602872</v>
      </c>
      <c r="K279" s="6">
        <v>2602872</v>
      </c>
      <c r="L279" s="8" t="s">
        <v>912</v>
      </c>
      <c r="M279" s="6" t="s">
        <v>64</v>
      </c>
      <c r="N279" s="6" t="s">
        <v>379</v>
      </c>
      <c r="O279" s="9">
        <v>8644451.3399999999</v>
      </c>
      <c r="P279" s="9">
        <f t="shared" si="19"/>
        <v>8.6444513399999998</v>
      </c>
      <c r="Q279" s="6" t="str">
        <f t="shared" si="20"/>
        <v>Entre 3 y 10 millones</v>
      </c>
      <c r="R279" s="10">
        <v>1626655109.46</v>
      </c>
      <c r="S279" s="8" t="s">
        <v>888</v>
      </c>
    </row>
    <row r="280" spans="1:19" ht="54.95" customHeight="1" x14ac:dyDescent="0.25">
      <c r="A280" s="5">
        <v>278</v>
      </c>
      <c r="B280" s="6" t="s">
        <v>19</v>
      </c>
      <c r="C280" s="6" t="s">
        <v>20</v>
      </c>
      <c r="D280" s="13" t="s">
        <v>60</v>
      </c>
      <c r="E280" s="6" t="s">
        <v>29</v>
      </c>
      <c r="F280" s="6" t="s">
        <v>209</v>
      </c>
      <c r="G280" s="6" t="s">
        <v>669</v>
      </c>
      <c r="H280" s="6" t="s">
        <v>913</v>
      </c>
      <c r="I280" s="6" t="s">
        <v>886</v>
      </c>
      <c r="J280" s="7">
        <f t="shared" si="18"/>
        <v>2459741</v>
      </c>
      <c r="K280" s="6">
        <v>2459741</v>
      </c>
      <c r="L280" s="8" t="s">
        <v>914</v>
      </c>
      <c r="M280" s="6" t="s">
        <v>64</v>
      </c>
      <c r="N280" s="6" t="s">
        <v>379</v>
      </c>
      <c r="O280" s="9">
        <v>5294956.71</v>
      </c>
      <c r="P280" s="9">
        <f t="shared" si="19"/>
        <v>5.2949567100000001</v>
      </c>
      <c r="Q280" s="6" t="str">
        <f t="shared" si="20"/>
        <v>Entre 3 y 10 millones</v>
      </c>
      <c r="R280" s="10">
        <v>1626655109.46</v>
      </c>
      <c r="S280" s="8" t="s">
        <v>888</v>
      </c>
    </row>
    <row r="281" spans="1:19" ht="54.95" customHeight="1" x14ac:dyDescent="0.25">
      <c r="A281" s="5">
        <v>279</v>
      </c>
      <c r="B281" s="6" t="s">
        <v>19</v>
      </c>
      <c r="C281" s="6" t="s">
        <v>20</v>
      </c>
      <c r="D281" s="13" t="s">
        <v>60</v>
      </c>
      <c r="E281" s="6" t="s">
        <v>29</v>
      </c>
      <c r="F281" s="6" t="s">
        <v>209</v>
      </c>
      <c r="G281" s="6" t="s">
        <v>669</v>
      </c>
      <c r="H281" s="6" t="s">
        <v>913</v>
      </c>
      <c r="I281" s="6" t="s">
        <v>886</v>
      </c>
      <c r="J281" s="7">
        <f t="shared" si="18"/>
        <v>2463773</v>
      </c>
      <c r="K281" s="6">
        <v>2463773</v>
      </c>
      <c r="L281" s="8" t="s">
        <v>915</v>
      </c>
      <c r="M281" s="6" t="s">
        <v>894</v>
      </c>
      <c r="N281" s="6" t="s">
        <v>488</v>
      </c>
      <c r="O281" s="9">
        <v>667549.87</v>
      </c>
      <c r="P281" s="9">
        <f t="shared" si="19"/>
        <v>0.66754986999999999</v>
      </c>
      <c r="Q281" s="6" t="str">
        <f t="shared" si="20"/>
        <v>Menos de 1 millón</v>
      </c>
      <c r="R281" s="10">
        <v>1626655109.46</v>
      </c>
      <c r="S281" s="8" t="s">
        <v>888</v>
      </c>
    </row>
    <row r="282" spans="1:19" ht="54.95" customHeight="1" x14ac:dyDescent="0.25">
      <c r="A282" s="5">
        <v>280</v>
      </c>
      <c r="B282" s="6" t="s">
        <v>19</v>
      </c>
      <c r="C282" s="6" t="s">
        <v>20</v>
      </c>
      <c r="D282" s="13" t="s">
        <v>60</v>
      </c>
      <c r="E282" s="6" t="s">
        <v>29</v>
      </c>
      <c r="F282" s="6" t="s">
        <v>209</v>
      </c>
      <c r="G282" s="6" t="s">
        <v>669</v>
      </c>
      <c r="H282" s="6" t="s">
        <v>916</v>
      </c>
      <c r="I282" s="6" t="s">
        <v>886</v>
      </c>
      <c r="J282" s="7">
        <f t="shared" si="18"/>
        <v>2449866</v>
      </c>
      <c r="K282" s="6">
        <v>2449866</v>
      </c>
      <c r="L282" s="8" t="s">
        <v>917</v>
      </c>
      <c r="M282" s="6" t="s">
        <v>198</v>
      </c>
      <c r="N282" s="6" t="s">
        <v>897</v>
      </c>
      <c r="O282" s="9">
        <v>693400.23</v>
      </c>
      <c r="P282" s="9">
        <f t="shared" si="19"/>
        <v>0.69340022999999995</v>
      </c>
      <c r="Q282" s="6" t="str">
        <f t="shared" si="20"/>
        <v>Menos de 1 millón</v>
      </c>
      <c r="R282" s="10">
        <v>1626655109.46</v>
      </c>
      <c r="S282" s="8" t="s">
        <v>888</v>
      </c>
    </row>
    <row r="283" spans="1:19" ht="75" customHeight="1" x14ac:dyDescent="0.25">
      <c r="A283" s="5">
        <v>281</v>
      </c>
      <c r="B283" s="6" t="s">
        <v>19</v>
      </c>
      <c r="C283" s="6" t="s">
        <v>20</v>
      </c>
      <c r="D283" s="13" t="s">
        <v>60</v>
      </c>
      <c r="E283" s="6" t="s">
        <v>29</v>
      </c>
      <c r="F283" s="6" t="s">
        <v>209</v>
      </c>
      <c r="G283" s="6" t="s">
        <v>669</v>
      </c>
      <c r="H283" s="6" t="s">
        <v>916</v>
      </c>
      <c r="I283" s="6" t="s">
        <v>886</v>
      </c>
      <c r="J283" s="7">
        <f t="shared" si="18"/>
        <v>2526281</v>
      </c>
      <c r="K283" s="6">
        <v>2526281</v>
      </c>
      <c r="L283" s="8" t="s">
        <v>918</v>
      </c>
      <c r="M283" s="6" t="s">
        <v>64</v>
      </c>
      <c r="N283" s="6" t="s">
        <v>379</v>
      </c>
      <c r="O283" s="9">
        <v>6143179.71</v>
      </c>
      <c r="P283" s="9">
        <f t="shared" si="19"/>
        <v>6.1431797100000001</v>
      </c>
      <c r="Q283" s="6" t="str">
        <f t="shared" si="20"/>
        <v>Entre 3 y 10 millones</v>
      </c>
      <c r="R283" s="10">
        <v>1626655109.46</v>
      </c>
      <c r="S283" s="8" t="s">
        <v>888</v>
      </c>
    </row>
    <row r="284" spans="1:19" ht="54.95" customHeight="1" x14ac:dyDescent="0.25">
      <c r="A284" s="5">
        <v>282</v>
      </c>
      <c r="B284" s="6" t="s">
        <v>19</v>
      </c>
      <c r="C284" s="6" t="s">
        <v>20</v>
      </c>
      <c r="D284" s="13" t="s">
        <v>60</v>
      </c>
      <c r="E284" s="6" t="s">
        <v>29</v>
      </c>
      <c r="F284" s="6" t="s">
        <v>209</v>
      </c>
      <c r="G284" s="6" t="s">
        <v>669</v>
      </c>
      <c r="H284" s="6" t="s">
        <v>916</v>
      </c>
      <c r="I284" s="6" t="s">
        <v>886</v>
      </c>
      <c r="J284" s="7">
        <f t="shared" si="18"/>
        <v>2479291</v>
      </c>
      <c r="K284" s="6">
        <v>2479291</v>
      </c>
      <c r="L284" s="8" t="s">
        <v>919</v>
      </c>
      <c r="M284" s="6" t="s">
        <v>64</v>
      </c>
      <c r="N284" s="6" t="s">
        <v>379</v>
      </c>
      <c r="O284" s="9">
        <v>7166248.6100000003</v>
      </c>
      <c r="P284" s="9">
        <f t="shared" si="19"/>
        <v>7.1662486100000002</v>
      </c>
      <c r="Q284" s="6" t="str">
        <f t="shared" si="20"/>
        <v>Entre 3 y 10 millones</v>
      </c>
      <c r="R284" s="10">
        <v>1626655109.46</v>
      </c>
      <c r="S284" s="8" t="s">
        <v>888</v>
      </c>
    </row>
    <row r="285" spans="1:19" ht="54.95" customHeight="1" x14ac:dyDescent="0.25">
      <c r="A285" s="5">
        <v>283</v>
      </c>
      <c r="B285" s="6" t="s">
        <v>19</v>
      </c>
      <c r="C285" s="6" t="s">
        <v>20</v>
      </c>
      <c r="D285" s="13" t="s">
        <v>60</v>
      </c>
      <c r="E285" s="6" t="s">
        <v>29</v>
      </c>
      <c r="F285" s="6" t="s">
        <v>209</v>
      </c>
      <c r="G285" s="6" t="s">
        <v>669</v>
      </c>
      <c r="H285" s="6" t="s">
        <v>920</v>
      </c>
      <c r="I285" s="6" t="s">
        <v>886</v>
      </c>
      <c r="J285" s="7">
        <f t="shared" si="18"/>
        <v>2513870</v>
      </c>
      <c r="K285" s="6">
        <v>2513870</v>
      </c>
      <c r="L285" s="8" t="s">
        <v>921</v>
      </c>
      <c r="M285" s="6" t="s">
        <v>894</v>
      </c>
      <c r="N285" s="6" t="s">
        <v>488</v>
      </c>
      <c r="O285" s="9">
        <v>664943.47</v>
      </c>
      <c r="P285" s="9">
        <f t="shared" si="19"/>
        <v>0.66494346999999998</v>
      </c>
      <c r="Q285" s="6" t="str">
        <f t="shared" si="20"/>
        <v>Menos de 1 millón</v>
      </c>
      <c r="R285" s="10">
        <v>1626655109.46</v>
      </c>
      <c r="S285" s="8" t="s">
        <v>888</v>
      </c>
    </row>
    <row r="286" spans="1:19" ht="54.95" customHeight="1" x14ac:dyDescent="0.25">
      <c r="A286" s="5">
        <v>284</v>
      </c>
      <c r="B286" s="6" t="s">
        <v>19</v>
      </c>
      <c r="C286" s="6" t="s">
        <v>20</v>
      </c>
      <c r="D286" s="13" t="s">
        <v>60</v>
      </c>
      <c r="E286" s="6" t="s">
        <v>29</v>
      </c>
      <c r="F286" s="6" t="s">
        <v>209</v>
      </c>
      <c r="G286" s="6" t="s">
        <v>669</v>
      </c>
      <c r="H286" s="6" t="s">
        <v>922</v>
      </c>
      <c r="I286" s="6" t="s">
        <v>886</v>
      </c>
      <c r="J286" s="7">
        <f t="shared" si="18"/>
        <v>2592187</v>
      </c>
      <c r="K286" s="6">
        <v>2592187</v>
      </c>
      <c r="L286" s="8" t="s">
        <v>923</v>
      </c>
      <c r="M286" s="6" t="s">
        <v>894</v>
      </c>
      <c r="N286" s="6" t="s">
        <v>488</v>
      </c>
      <c r="O286" s="9">
        <v>452697.36</v>
      </c>
      <c r="P286" s="9">
        <f t="shared" si="19"/>
        <v>0.45269735999999999</v>
      </c>
      <c r="Q286" s="6" t="str">
        <f t="shared" si="20"/>
        <v>Menos de 1 millón</v>
      </c>
      <c r="R286" s="10">
        <v>1626655109.46</v>
      </c>
      <c r="S286" s="8" t="s">
        <v>888</v>
      </c>
    </row>
    <row r="287" spans="1:19" ht="54.95" customHeight="1" x14ac:dyDescent="0.25">
      <c r="A287" s="5">
        <v>285</v>
      </c>
      <c r="B287" s="6" t="s">
        <v>19</v>
      </c>
      <c r="C287" s="6" t="s">
        <v>20</v>
      </c>
      <c r="D287" s="13" t="s">
        <v>60</v>
      </c>
      <c r="E287" s="6" t="s">
        <v>29</v>
      </c>
      <c r="F287" s="6" t="s">
        <v>209</v>
      </c>
      <c r="G287" s="6" t="s">
        <v>669</v>
      </c>
      <c r="H287" s="6" t="s">
        <v>922</v>
      </c>
      <c r="I287" s="6" t="s">
        <v>886</v>
      </c>
      <c r="J287" s="7">
        <f t="shared" si="18"/>
        <v>2592748</v>
      </c>
      <c r="K287" s="6">
        <v>2592748</v>
      </c>
      <c r="L287" s="8" t="s">
        <v>924</v>
      </c>
      <c r="M287" s="6" t="s">
        <v>64</v>
      </c>
      <c r="N287" s="6" t="s">
        <v>379</v>
      </c>
      <c r="O287" s="9">
        <v>9215298.5800000001</v>
      </c>
      <c r="P287" s="9">
        <f t="shared" si="19"/>
        <v>9.2152985800000007</v>
      </c>
      <c r="Q287" s="6" t="str">
        <f t="shared" si="20"/>
        <v>Entre 3 y 10 millones</v>
      </c>
      <c r="R287" s="10">
        <v>1626655109.46</v>
      </c>
      <c r="S287" s="8" t="s">
        <v>888</v>
      </c>
    </row>
    <row r="288" spans="1:19" ht="54.95" customHeight="1" x14ac:dyDescent="0.25">
      <c r="A288" s="5">
        <v>286</v>
      </c>
      <c r="B288" s="6" t="s">
        <v>19</v>
      </c>
      <c r="C288" s="6" t="s">
        <v>20</v>
      </c>
      <c r="D288" s="13" t="s">
        <v>60</v>
      </c>
      <c r="E288" s="6" t="s">
        <v>29</v>
      </c>
      <c r="F288" s="6" t="s">
        <v>209</v>
      </c>
      <c r="G288" s="6" t="s">
        <v>669</v>
      </c>
      <c r="H288" s="6" t="s">
        <v>669</v>
      </c>
      <c r="I288" s="6" t="s">
        <v>886</v>
      </c>
      <c r="J288" s="7">
        <f t="shared" si="18"/>
        <v>2094239</v>
      </c>
      <c r="K288" s="6">
        <v>2094239</v>
      </c>
      <c r="L288" s="8" t="s">
        <v>925</v>
      </c>
      <c r="M288" s="6" t="s">
        <v>64</v>
      </c>
      <c r="N288" s="6" t="s">
        <v>379</v>
      </c>
      <c r="O288" s="9">
        <v>5390146.4199999999</v>
      </c>
      <c r="P288" s="9">
        <f t="shared" si="19"/>
        <v>5.3901464199999998</v>
      </c>
      <c r="Q288" s="6" t="str">
        <f t="shared" si="20"/>
        <v>Entre 3 y 10 millones</v>
      </c>
      <c r="R288" s="10">
        <v>1626655109.46</v>
      </c>
      <c r="S288" s="8" t="s">
        <v>888</v>
      </c>
    </row>
    <row r="289" spans="1:19" ht="54.95" customHeight="1" x14ac:dyDescent="0.25">
      <c r="A289" s="5">
        <v>287</v>
      </c>
      <c r="B289" s="6" t="s">
        <v>19</v>
      </c>
      <c r="C289" s="6" t="s">
        <v>20</v>
      </c>
      <c r="D289" s="13" t="s">
        <v>60</v>
      </c>
      <c r="E289" s="6" t="s">
        <v>29</v>
      </c>
      <c r="F289" s="6" t="s">
        <v>209</v>
      </c>
      <c r="G289" s="6" t="s">
        <v>209</v>
      </c>
      <c r="H289" s="6" t="s">
        <v>926</v>
      </c>
      <c r="I289" s="6" t="s">
        <v>886</v>
      </c>
      <c r="J289" s="7">
        <f t="shared" si="18"/>
        <v>2496427</v>
      </c>
      <c r="K289" s="6">
        <v>2496427</v>
      </c>
      <c r="L289" s="8" t="s">
        <v>927</v>
      </c>
      <c r="M289" s="6" t="s">
        <v>64</v>
      </c>
      <c r="N289" s="6" t="s">
        <v>379</v>
      </c>
      <c r="O289" s="9">
        <v>5906095.2000000002</v>
      </c>
      <c r="P289" s="9">
        <f t="shared" si="19"/>
        <v>5.9060952000000002</v>
      </c>
      <c r="Q289" s="6" t="str">
        <f t="shared" si="20"/>
        <v>Entre 3 y 10 millones</v>
      </c>
      <c r="R289" s="10">
        <v>1626655109.46</v>
      </c>
      <c r="S289" s="8" t="s">
        <v>888</v>
      </c>
    </row>
    <row r="290" spans="1:19" ht="54.95" customHeight="1" x14ac:dyDescent="0.25">
      <c r="A290" s="5">
        <v>288</v>
      </c>
      <c r="B290" s="6" t="s">
        <v>19</v>
      </c>
      <c r="C290" s="6" t="s">
        <v>20</v>
      </c>
      <c r="D290" s="13" t="s">
        <v>60</v>
      </c>
      <c r="E290" s="6" t="s">
        <v>29</v>
      </c>
      <c r="F290" s="6" t="s">
        <v>209</v>
      </c>
      <c r="G290" s="6" t="s">
        <v>209</v>
      </c>
      <c r="H290" s="6" t="s">
        <v>926</v>
      </c>
      <c r="I290" s="6" t="s">
        <v>886</v>
      </c>
      <c r="J290" s="7">
        <f t="shared" si="18"/>
        <v>2512645</v>
      </c>
      <c r="K290" s="6">
        <v>2512645</v>
      </c>
      <c r="L290" s="8" t="s">
        <v>928</v>
      </c>
      <c r="M290" s="6" t="s">
        <v>198</v>
      </c>
      <c r="N290" s="6" t="s">
        <v>891</v>
      </c>
      <c r="O290" s="9">
        <v>410350.1</v>
      </c>
      <c r="P290" s="9">
        <f t="shared" si="19"/>
        <v>0.4103501</v>
      </c>
      <c r="Q290" s="6" t="str">
        <f t="shared" si="20"/>
        <v>Menos de 1 millón</v>
      </c>
      <c r="R290" s="10">
        <v>1626655109.46</v>
      </c>
      <c r="S290" s="8" t="s">
        <v>888</v>
      </c>
    </row>
    <row r="291" spans="1:19" ht="54.95" customHeight="1" x14ac:dyDescent="0.25">
      <c r="A291" s="5">
        <v>289</v>
      </c>
      <c r="B291" s="6" t="s">
        <v>19</v>
      </c>
      <c r="C291" s="6" t="s">
        <v>20</v>
      </c>
      <c r="D291" s="13" t="s">
        <v>60</v>
      </c>
      <c r="E291" s="6" t="s">
        <v>29</v>
      </c>
      <c r="F291" s="6" t="s">
        <v>209</v>
      </c>
      <c r="G291" s="6" t="s">
        <v>554</v>
      </c>
      <c r="H291" s="6" t="s">
        <v>929</v>
      </c>
      <c r="I291" s="6" t="s">
        <v>886</v>
      </c>
      <c r="J291" s="7">
        <f t="shared" si="18"/>
        <v>2598325</v>
      </c>
      <c r="K291" s="6">
        <v>2598325</v>
      </c>
      <c r="L291" s="8" t="s">
        <v>930</v>
      </c>
      <c r="M291" s="6" t="s">
        <v>894</v>
      </c>
      <c r="N291" s="6" t="s">
        <v>488</v>
      </c>
      <c r="O291" s="9">
        <v>2848762.31</v>
      </c>
      <c r="P291" s="9">
        <f t="shared" si="19"/>
        <v>2.8487623100000001</v>
      </c>
      <c r="Q291" s="6" t="str">
        <f t="shared" si="20"/>
        <v>Entre 1 y 3 millones</v>
      </c>
      <c r="R291" s="10">
        <v>1626655109.46</v>
      </c>
      <c r="S291" s="8" t="s">
        <v>888</v>
      </c>
    </row>
    <row r="292" spans="1:19" ht="54.95" customHeight="1" x14ac:dyDescent="0.25">
      <c r="A292" s="5">
        <v>290</v>
      </c>
      <c r="B292" s="6" t="s">
        <v>19</v>
      </c>
      <c r="C292" s="6" t="s">
        <v>20</v>
      </c>
      <c r="D292" s="13" t="s">
        <v>60</v>
      </c>
      <c r="E292" s="6" t="s">
        <v>29</v>
      </c>
      <c r="F292" s="6" t="s">
        <v>209</v>
      </c>
      <c r="G292" s="6" t="s">
        <v>554</v>
      </c>
      <c r="H292" s="6" t="s">
        <v>929</v>
      </c>
      <c r="I292" s="6" t="s">
        <v>886</v>
      </c>
      <c r="J292" s="7">
        <f t="shared" si="18"/>
        <v>2609520</v>
      </c>
      <c r="K292" s="6">
        <v>2609520</v>
      </c>
      <c r="L292" s="8" t="s">
        <v>931</v>
      </c>
      <c r="M292" s="6" t="s">
        <v>64</v>
      </c>
      <c r="N292" s="6" t="s">
        <v>379</v>
      </c>
      <c r="O292" s="9">
        <v>6668087.4400000004</v>
      </c>
      <c r="P292" s="9">
        <f t="shared" si="19"/>
        <v>6.6680874400000008</v>
      </c>
      <c r="Q292" s="6" t="str">
        <f t="shared" si="20"/>
        <v>Entre 3 y 10 millones</v>
      </c>
      <c r="R292" s="10">
        <v>1626655109.46</v>
      </c>
      <c r="S292" s="8" t="s">
        <v>888</v>
      </c>
    </row>
    <row r="293" spans="1:19" ht="122.25" customHeight="1" x14ac:dyDescent="0.25">
      <c r="A293" s="5">
        <v>291</v>
      </c>
      <c r="B293" s="6" t="s">
        <v>19</v>
      </c>
      <c r="C293" s="6" t="s">
        <v>20</v>
      </c>
      <c r="D293" s="13" t="s">
        <v>60</v>
      </c>
      <c r="E293" s="6" t="s">
        <v>29</v>
      </c>
      <c r="F293" s="6" t="s">
        <v>209</v>
      </c>
      <c r="G293" s="6" t="s">
        <v>554</v>
      </c>
      <c r="H293" s="6" t="s">
        <v>932</v>
      </c>
      <c r="I293" s="6" t="s">
        <v>886</v>
      </c>
      <c r="J293" s="7">
        <f t="shared" si="18"/>
        <v>2496841</v>
      </c>
      <c r="K293" s="6">
        <v>2496841</v>
      </c>
      <c r="L293" s="8" t="s">
        <v>933</v>
      </c>
      <c r="M293" s="6" t="s">
        <v>64</v>
      </c>
      <c r="N293" s="6" t="s">
        <v>379</v>
      </c>
      <c r="O293" s="9">
        <v>4564415.83</v>
      </c>
      <c r="P293" s="9">
        <f t="shared" si="19"/>
        <v>4.5644158299999997</v>
      </c>
      <c r="Q293" s="6" t="str">
        <f t="shared" si="20"/>
        <v>Entre 3 y 10 millones</v>
      </c>
      <c r="R293" s="10">
        <v>1626655109.46</v>
      </c>
      <c r="S293" s="8" t="s">
        <v>888</v>
      </c>
    </row>
    <row r="294" spans="1:19" ht="54.95" customHeight="1" x14ac:dyDescent="0.25">
      <c r="A294" s="5">
        <v>292</v>
      </c>
      <c r="B294" s="6" t="s">
        <v>19</v>
      </c>
      <c r="C294" s="6" t="s">
        <v>20</v>
      </c>
      <c r="D294" s="13" t="s">
        <v>60</v>
      </c>
      <c r="E294" s="6" t="s">
        <v>29</v>
      </c>
      <c r="F294" s="6" t="s">
        <v>209</v>
      </c>
      <c r="G294" s="6" t="s">
        <v>554</v>
      </c>
      <c r="H294" s="6" t="s">
        <v>932</v>
      </c>
      <c r="I294" s="6" t="s">
        <v>886</v>
      </c>
      <c r="J294" s="7">
        <f t="shared" si="18"/>
        <v>2497213</v>
      </c>
      <c r="K294" s="6">
        <v>2497213</v>
      </c>
      <c r="L294" s="8" t="s">
        <v>934</v>
      </c>
      <c r="M294" s="6" t="s">
        <v>894</v>
      </c>
      <c r="N294" s="6" t="s">
        <v>488</v>
      </c>
      <c r="O294" s="9">
        <v>742809.2</v>
      </c>
      <c r="P294" s="9">
        <f t="shared" si="19"/>
        <v>0.74280919999999995</v>
      </c>
      <c r="Q294" s="6" t="str">
        <f t="shared" si="20"/>
        <v>Menos de 1 millón</v>
      </c>
      <c r="R294" s="10">
        <v>1626655109.46</v>
      </c>
      <c r="S294" s="8" t="s">
        <v>888</v>
      </c>
    </row>
    <row r="295" spans="1:19" ht="54.95" customHeight="1" x14ac:dyDescent="0.25">
      <c r="A295" s="5">
        <v>293</v>
      </c>
      <c r="B295" s="6" t="s">
        <v>19</v>
      </c>
      <c r="C295" s="6" t="s">
        <v>20</v>
      </c>
      <c r="D295" s="13" t="s">
        <v>60</v>
      </c>
      <c r="E295" s="6" t="s">
        <v>29</v>
      </c>
      <c r="F295" s="6" t="s">
        <v>209</v>
      </c>
      <c r="G295" s="6" t="s">
        <v>935</v>
      </c>
      <c r="H295" s="6" t="s">
        <v>936</v>
      </c>
      <c r="I295" s="6" t="s">
        <v>886</v>
      </c>
      <c r="J295" s="7">
        <f t="shared" si="18"/>
        <v>2489570</v>
      </c>
      <c r="K295" s="6">
        <v>2489570</v>
      </c>
      <c r="L295" s="8" t="s">
        <v>937</v>
      </c>
      <c r="M295" s="6" t="s">
        <v>64</v>
      </c>
      <c r="N295" s="6" t="s">
        <v>379</v>
      </c>
      <c r="O295" s="9">
        <v>3286726.59</v>
      </c>
      <c r="P295" s="9">
        <f t="shared" si="19"/>
        <v>3.2867265899999998</v>
      </c>
      <c r="Q295" s="6" t="str">
        <f t="shared" si="20"/>
        <v>Entre 3 y 10 millones</v>
      </c>
      <c r="R295" s="10">
        <v>1626655109.46</v>
      </c>
      <c r="S295" s="8" t="s">
        <v>888</v>
      </c>
    </row>
    <row r="296" spans="1:19" ht="54.95" customHeight="1" x14ac:dyDescent="0.25">
      <c r="A296" s="5">
        <v>294</v>
      </c>
      <c r="B296" s="6" t="s">
        <v>19</v>
      </c>
      <c r="C296" s="6" t="s">
        <v>20</v>
      </c>
      <c r="D296" s="13" t="s">
        <v>60</v>
      </c>
      <c r="E296" s="6" t="s">
        <v>29</v>
      </c>
      <c r="F296" s="6" t="s">
        <v>209</v>
      </c>
      <c r="G296" s="6" t="s">
        <v>563</v>
      </c>
      <c r="H296" s="6" t="s">
        <v>938</v>
      </c>
      <c r="I296" s="6" t="s">
        <v>886</v>
      </c>
      <c r="J296" s="7">
        <f t="shared" si="18"/>
        <v>2625077</v>
      </c>
      <c r="K296" s="6">
        <v>2625077</v>
      </c>
      <c r="L296" s="8" t="s">
        <v>939</v>
      </c>
      <c r="M296" s="6" t="s">
        <v>487</v>
      </c>
      <c r="N296" s="6" t="s">
        <v>940</v>
      </c>
      <c r="O296" s="9">
        <v>5638280.9299999997</v>
      </c>
      <c r="P296" s="9">
        <f t="shared" si="19"/>
        <v>5.6382809299999996</v>
      </c>
      <c r="Q296" s="6" t="str">
        <f t="shared" si="20"/>
        <v>Entre 3 y 10 millones</v>
      </c>
      <c r="R296" s="10">
        <v>1626655109.46</v>
      </c>
      <c r="S296" s="8" t="s">
        <v>888</v>
      </c>
    </row>
    <row r="297" spans="1:19" ht="54.95" customHeight="1" x14ac:dyDescent="0.25">
      <c r="A297" s="5">
        <v>295</v>
      </c>
      <c r="B297" s="6" t="s">
        <v>19</v>
      </c>
      <c r="C297" s="6" t="s">
        <v>20</v>
      </c>
      <c r="D297" s="13" t="s">
        <v>60</v>
      </c>
      <c r="E297" s="6" t="s">
        <v>29</v>
      </c>
      <c r="F297" s="6" t="s">
        <v>209</v>
      </c>
      <c r="G297" s="6" t="s">
        <v>554</v>
      </c>
      <c r="H297" s="6" t="s">
        <v>555</v>
      </c>
      <c r="I297" s="6" t="s">
        <v>886</v>
      </c>
      <c r="J297" s="7">
        <f t="shared" si="18"/>
        <v>2472120</v>
      </c>
      <c r="K297" s="6">
        <v>2472120</v>
      </c>
      <c r="L297" s="8" t="s">
        <v>941</v>
      </c>
      <c r="M297" s="6" t="s">
        <v>487</v>
      </c>
      <c r="N297" s="6" t="s">
        <v>940</v>
      </c>
      <c r="O297" s="9">
        <v>3415834.67</v>
      </c>
      <c r="P297" s="9">
        <f t="shared" si="19"/>
        <v>3.4158346699999997</v>
      </c>
      <c r="Q297" s="6" t="str">
        <f t="shared" si="20"/>
        <v>Entre 3 y 10 millones</v>
      </c>
      <c r="R297" s="10">
        <v>1626655109.46</v>
      </c>
      <c r="S297" s="8" t="s">
        <v>888</v>
      </c>
    </row>
    <row r="298" spans="1:19" ht="87" customHeight="1" x14ac:dyDescent="0.25">
      <c r="A298" s="5">
        <v>296</v>
      </c>
      <c r="B298" s="6" t="s">
        <v>19</v>
      </c>
      <c r="C298" s="6" t="s">
        <v>20</v>
      </c>
      <c r="D298" s="13" t="s">
        <v>60</v>
      </c>
      <c r="E298" s="6" t="s">
        <v>29</v>
      </c>
      <c r="F298" s="6" t="s">
        <v>209</v>
      </c>
      <c r="G298" s="6" t="s">
        <v>885</v>
      </c>
      <c r="H298" s="6" t="s">
        <v>942</v>
      </c>
      <c r="I298" s="6" t="s">
        <v>886</v>
      </c>
      <c r="J298" s="7">
        <f t="shared" si="18"/>
        <v>2647732</v>
      </c>
      <c r="K298" s="6">
        <v>2647732</v>
      </c>
      <c r="L298" s="8" t="s">
        <v>943</v>
      </c>
      <c r="M298" s="6" t="s">
        <v>64</v>
      </c>
      <c r="N298" s="6" t="s">
        <v>379</v>
      </c>
      <c r="O298" s="9">
        <v>4254331.08</v>
      </c>
      <c r="P298" s="9">
        <f t="shared" si="19"/>
        <v>4.25433108</v>
      </c>
      <c r="Q298" s="6" t="str">
        <f t="shared" si="20"/>
        <v>Entre 3 y 10 millones</v>
      </c>
      <c r="R298" s="10">
        <v>1626655109.46</v>
      </c>
      <c r="S298" s="8" t="s">
        <v>370</v>
      </c>
    </row>
    <row r="299" spans="1:19" ht="54.95" customHeight="1" x14ac:dyDescent="0.25">
      <c r="A299" s="5">
        <v>297</v>
      </c>
      <c r="B299" s="6" t="s">
        <v>19</v>
      </c>
      <c r="C299" s="6" t="s">
        <v>20</v>
      </c>
      <c r="D299" s="13" t="s">
        <v>60</v>
      </c>
      <c r="E299" s="6" t="s">
        <v>29</v>
      </c>
      <c r="F299" s="6" t="s">
        <v>209</v>
      </c>
      <c r="G299" s="6" t="s">
        <v>563</v>
      </c>
      <c r="H299" s="6" t="s">
        <v>944</v>
      </c>
      <c r="I299" s="6" t="s">
        <v>886</v>
      </c>
      <c r="J299" s="7">
        <f t="shared" si="18"/>
        <v>2601862</v>
      </c>
      <c r="K299" s="6">
        <v>2601862</v>
      </c>
      <c r="L299" s="8" t="s">
        <v>945</v>
      </c>
      <c r="M299" s="6" t="s">
        <v>64</v>
      </c>
      <c r="N299" s="6" t="s">
        <v>379</v>
      </c>
      <c r="O299" s="9">
        <v>9795968.7599999998</v>
      </c>
      <c r="P299" s="9">
        <f t="shared" si="19"/>
        <v>9.7959687599999992</v>
      </c>
      <c r="Q299" s="6" t="str">
        <f t="shared" si="20"/>
        <v>Entre 3 y 10 millones</v>
      </c>
      <c r="R299" s="10">
        <v>1626655109.46</v>
      </c>
      <c r="S299" s="8" t="s">
        <v>370</v>
      </c>
    </row>
    <row r="300" spans="1:19" ht="54.95" customHeight="1" x14ac:dyDescent="0.25">
      <c r="A300" s="5">
        <v>298</v>
      </c>
      <c r="B300" s="6" t="s">
        <v>19</v>
      </c>
      <c r="C300" s="6" t="s">
        <v>20</v>
      </c>
      <c r="D300" s="13" t="s">
        <v>60</v>
      </c>
      <c r="E300" s="6" t="s">
        <v>29</v>
      </c>
      <c r="F300" s="6" t="s">
        <v>209</v>
      </c>
      <c r="G300" s="6" t="s">
        <v>563</v>
      </c>
      <c r="H300" s="6" t="s">
        <v>944</v>
      </c>
      <c r="I300" s="6" t="s">
        <v>886</v>
      </c>
      <c r="J300" s="7">
        <f t="shared" si="18"/>
        <v>2612812</v>
      </c>
      <c r="K300" s="6">
        <v>2612812</v>
      </c>
      <c r="L300" s="8" t="s">
        <v>946</v>
      </c>
      <c r="M300" s="6" t="s">
        <v>64</v>
      </c>
      <c r="N300" s="6" t="s">
        <v>379</v>
      </c>
      <c r="O300" s="9">
        <v>6085990.29</v>
      </c>
      <c r="P300" s="9">
        <f t="shared" si="19"/>
        <v>6.0859902899999998</v>
      </c>
      <c r="Q300" s="6" t="str">
        <f t="shared" si="20"/>
        <v>Entre 3 y 10 millones</v>
      </c>
      <c r="R300" s="10">
        <v>1626655109.46</v>
      </c>
      <c r="S300" s="8" t="s">
        <v>370</v>
      </c>
    </row>
    <row r="301" spans="1:19" ht="72" customHeight="1" x14ac:dyDescent="0.25">
      <c r="A301" s="5">
        <v>299</v>
      </c>
      <c r="B301" s="6" t="s">
        <v>19</v>
      </c>
      <c r="C301" s="6" t="s">
        <v>20</v>
      </c>
      <c r="D301" s="13" t="s">
        <v>60</v>
      </c>
      <c r="E301" s="6" t="s">
        <v>29</v>
      </c>
      <c r="F301" s="6" t="s">
        <v>209</v>
      </c>
      <c r="G301" s="6" t="s">
        <v>563</v>
      </c>
      <c r="H301" s="6" t="s">
        <v>944</v>
      </c>
      <c r="I301" s="6" t="s">
        <v>886</v>
      </c>
      <c r="J301" s="7">
        <f t="shared" si="18"/>
        <v>2621500</v>
      </c>
      <c r="K301" s="6">
        <v>2621500</v>
      </c>
      <c r="L301" s="8" t="s">
        <v>947</v>
      </c>
      <c r="M301" s="6" t="s">
        <v>64</v>
      </c>
      <c r="N301" s="6" t="s">
        <v>379</v>
      </c>
      <c r="O301" s="9">
        <v>4286782.79</v>
      </c>
      <c r="P301" s="9">
        <f t="shared" si="19"/>
        <v>4.2867827900000002</v>
      </c>
      <c r="Q301" s="6" t="str">
        <f t="shared" si="20"/>
        <v>Entre 3 y 10 millones</v>
      </c>
      <c r="R301" s="10">
        <v>1626655109.46</v>
      </c>
      <c r="S301" s="8" t="s">
        <v>370</v>
      </c>
    </row>
    <row r="302" spans="1:19" ht="72" customHeight="1" x14ac:dyDescent="0.25">
      <c r="A302" s="5">
        <v>300</v>
      </c>
      <c r="B302" s="6" t="s">
        <v>19</v>
      </c>
      <c r="C302" s="6" t="s">
        <v>20</v>
      </c>
      <c r="D302" s="13" t="s">
        <v>60</v>
      </c>
      <c r="E302" s="6" t="s">
        <v>29</v>
      </c>
      <c r="F302" s="6" t="s">
        <v>209</v>
      </c>
      <c r="G302" s="6" t="s">
        <v>563</v>
      </c>
      <c r="H302" s="6" t="s">
        <v>944</v>
      </c>
      <c r="I302" s="6" t="s">
        <v>886</v>
      </c>
      <c r="J302" s="7">
        <f t="shared" si="18"/>
        <v>2628627</v>
      </c>
      <c r="K302" s="6">
        <v>2628627</v>
      </c>
      <c r="L302" s="8" t="s">
        <v>948</v>
      </c>
      <c r="M302" s="6" t="s">
        <v>64</v>
      </c>
      <c r="N302" s="6" t="s">
        <v>379</v>
      </c>
      <c r="O302" s="9">
        <v>2483544.98</v>
      </c>
      <c r="P302" s="9">
        <f t="shared" si="19"/>
        <v>2.48354498</v>
      </c>
      <c r="Q302" s="6" t="str">
        <f t="shared" si="20"/>
        <v>Entre 1 y 3 millones</v>
      </c>
      <c r="R302" s="10">
        <v>1626655109.46</v>
      </c>
      <c r="S302" s="8" t="s">
        <v>370</v>
      </c>
    </row>
    <row r="303" spans="1:19" ht="54.95" customHeight="1" x14ac:dyDescent="0.25">
      <c r="A303" s="5">
        <v>301</v>
      </c>
      <c r="B303" s="6" t="s">
        <v>19</v>
      </c>
      <c r="C303" s="6" t="s">
        <v>20</v>
      </c>
      <c r="D303" s="13" t="s">
        <v>60</v>
      </c>
      <c r="E303" s="6" t="s">
        <v>29</v>
      </c>
      <c r="F303" s="6" t="s">
        <v>115</v>
      </c>
      <c r="G303" s="6" t="s">
        <v>116</v>
      </c>
      <c r="H303" s="6" t="s">
        <v>949</v>
      </c>
      <c r="I303" s="6" t="s">
        <v>950</v>
      </c>
      <c r="J303" s="7">
        <f t="shared" si="18"/>
        <v>2369579</v>
      </c>
      <c r="K303" s="6">
        <v>2369579</v>
      </c>
      <c r="L303" s="8" t="s">
        <v>951</v>
      </c>
      <c r="M303" s="6" t="s">
        <v>64</v>
      </c>
      <c r="N303" s="6" t="s">
        <v>379</v>
      </c>
      <c r="O303" s="9">
        <v>8113248.25</v>
      </c>
      <c r="P303" s="9">
        <f t="shared" si="19"/>
        <v>8.1132482499999998</v>
      </c>
      <c r="Q303" s="6" t="str">
        <f t="shared" si="20"/>
        <v>Entre 3 y 10 millones</v>
      </c>
      <c r="R303" s="10">
        <v>336086074.88249999</v>
      </c>
      <c r="S303" s="8" t="s">
        <v>888</v>
      </c>
    </row>
    <row r="304" spans="1:19" ht="54.95" customHeight="1" x14ac:dyDescent="0.25">
      <c r="A304" s="5">
        <v>302</v>
      </c>
      <c r="B304" s="6" t="s">
        <v>19</v>
      </c>
      <c r="C304" s="6" t="s">
        <v>20</v>
      </c>
      <c r="D304" s="13" t="s">
        <v>60</v>
      </c>
      <c r="E304" s="6" t="s">
        <v>29</v>
      </c>
      <c r="F304" s="6" t="s">
        <v>115</v>
      </c>
      <c r="G304" s="6" t="s">
        <v>116</v>
      </c>
      <c r="H304" s="6" t="s">
        <v>949</v>
      </c>
      <c r="I304" s="6" t="s">
        <v>950</v>
      </c>
      <c r="J304" s="7">
        <f t="shared" si="18"/>
        <v>2510374</v>
      </c>
      <c r="K304" s="6">
        <v>2510374</v>
      </c>
      <c r="L304" s="8" t="s">
        <v>952</v>
      </c>
      <c r="M304" s="6" t="s">
        <v>487</v>
      </c>
      <c r="N304" s="6" t="s">
        <v>488</v>
      </c>
      <c r="O304" s="9">
        <v>392327.19</v>
      </c>
      <c r="P304" s="9">
        <f t="shared" si="19"/>
        <v>0.39232718999999999</v>
      </c>
      <c r="Q304" s="6" t="str">
        <f t="shared" si="20"/>
        <v>Menos de 1 millón</v>
      </c>
      <c r="R304" s="10">
        <v>336086074.88249999</v>
      </c>
      <c r="S304" s="8" t="s">
        <v>888</v>
      </c>
    </row>
    <row r="305" spans="1:19" ht="90" customHeight="1" x14ac:dyDescent="0.25">
      <c r="A305" s="5">
        <v>303</v>
      </c>
      <c r="B305" s="6" t="s">
        <v>19</v>
      </c>
      <c r="C305" s="6" t="s">
        <v>20</v>
      </c>
      <c r="D305" s="13" t="s">
        <v>60</v>
      </c>
      <c r="E305" s="6" t="s">
        <v>29</v>
      </c>
      <c r="F305" s="6" t="s">
        <v>115</v>
      </c>
      <c r="G305" s="6" t="s">
        <v>116</v>
      </c>
      <c r="H305" s="6" t="s">
        <v>953</v>
      </c>
      <c r="I305" s="6" t="s">
        <v>950</v>
      </c>
      <c r="J305" s="7">
        <f t="shared" si="18"/>
        <v>2468227</v>
      </c>
      <c r="K305" s="6">
        <v>2468227</v>
      </c>
      <c r="L305" s="8" t="s">
        <v>954</v>
      </c>
      <c r="M305" s="6" t="s">
        <v>64</v>
      </c>
      <c r="N305" s="6" t="s">
        <v>379</v>
      </c>
      <c r="O305" s="9">
        <v>7836642.4000000004</v>
      </c>
      <c r="P305" s="9">
        <f t="shared" si="19"/>
        <v>7.8366424000000006</v>
      </c>
      <c r="Q305" s="6" t="str">
        <f t="shared" si="20"/>
        <v>Entre 3 y 10 millones</v>
      </c>
      <c r="R305" s="10">
        <v>336086074.88249999</v>
      </c>
      <c r="S305" s="8" t="s">
        <v>888</v>
      </c>
    </row>
    <row r="306" spans="1:19" ht="54.95" customHeight="1" x14ac:dyDescent="0.25">
      <c r="A306" s="5">
        <v>304</v>
      </c>
      <c r="B306" s="6" t="s">
        <v>19</v>
      </c>
      <c r="C306" s="6" t="s">
        <v>20</v>
      </c>
      <c r="D306" s="13" t="s">
        <v>60</v>
      </c>
      <c r="E306" s="6" t="s">
        <v>29</v>
      </c>
      <c r="F306" s="6" t="s">
        <v>115</v>
      </c>
      <c r="G306" s="6" t="s">
        <v>623</v>
      </c>
      <c r="H306" s="6" t="s">
        <v>955</v>
      </c>
      <c r="I306" s="6" t="s">
        <v>950</v>
      </c>
      <c r="J306" s="7">
        <f t="shared" si="18"/>
        <v>2651571</v>
      </c>
      <c r="K306" s="6">
        <v>2651571</v>
      </c>
      <c r="L306" s="8" t="s">
        <v>956</v>
      </c>
      <c r="M306" s="6" t="s">
        <v>64</v>
      </c>
      <c r="N306" s="6" t="s">
        <v>379</v>
      </c>
      <c r="O306" s="9">
        <v>3232972.57</v>
      </c>
      <c r="P306" s="9">
        <f t="shared" si="19"/>
        <v>3.2329725699999998</v>
      </c>
      <c r="Q306" s="6" t="str">
        <f t="shared" si="20"/>
        <v>Entre 3 y 10 millones</v>
      </c>
      <c r="R306" s="10">
        <v>336086074.88249999</v>
      </c>
      <c r="S306" s="8" t="s">
        <v>370</v>
      </c>
    </row>
    <row r="307" spans="1:19" ht="86.25" customHeight="1" x14ac:dyDescent="0.25">
      <c r="A307" s="5">
        <v>305</v>
      </c>
      <c r="B307" s="6" t="s">
        <v>19</v>
      </c>
      <c r="C307" s="6" t="s">
        <v>20</v>
      </c>
      <c r="D307" s="13" t="s">
        <v>60</v>
      </c>
      <c r="E307" s="6" t="s">
        <v>29</v>
      </c>
      <c r="F307" s="6" t="s">
        <v>115</v>
      </c>
      <c r="G307" s="6" t="s">
        <v>623</v>
      </c>
      <c r="H307" s="6" t="s">
        <v>957</v>
      </c>
      <c r="I307" s="6" t="s">
        <v>950</v>
      </c>
      <c r="J307" s="7">
        <f t="shared" si="18"/>
        <v>2625789</v>
      </c>
      <c r="K307" s="6">
        <v>2625789</v>
      </c>
      <c r="L307" s="8" t="s">
        <v>958</v>
      </c>
      <c r="M307" s="6" t="s">
        <v>64</v>
      </c>
      <c r="N307" s="6" t="s">
        <v>379</v>
      </c>
      <c r="O307" s="9">
        <v>1768932.07</v>
      </c>
      <c r="P307" s="9">
        <f t="shared" si="19"/>
        <v>1.76893207</v>
      </c>
      <c r="Q307" s="6" t="str">
        <f t="shared" si="20"/>
        <v>Entre 1 y 3 millones</v>
      </c>
      <c r="R307" s="10">
        <v>336086074.88249999</v>
      </c>
      <c r="S307" s="8" t="s">
        <v>370</v>
      </c>
    </row>
    <row r="308" spans="1:19" ht="54.95" customHeight="1" x14ac:dyDescent="0.25">
      <c r="A308" s="5">
        <v>306</v>
      </c>
      <c r="B308" s="6" t="s">
        <v>19</v>
      </c>
      <c r="C308" s="6" t="s">
        <v>20</v>
      </c>
      <c r="D308" s="13" t="s">
        <v>60</v>
      </c>
      <c r="E308" s="6" t="s">
        <v>29</v>
      </c>
      <c r="F308" s="6" t="s">
        <v>115</v>
      </c>
      <c r="G308" s="6" t="s">
        <v>115</v>
      </c>
      <c r="H308" s="6" t="s">
        <v>959</v>
      </c>
      <c r="I308" s="6" t="s">
        <v>950</v>
      </c>
      <c r="J308" s="7">
        <f t="shared" si="18"/>
        <v>2591505</v>
      </c>
      <c r="K308" s="6">
        <v>2591505</v>
      </c>
      <c r="L308" s="8" t="s">
        <v>960</v>
      </c>
      <c r="M308" s="6" t="s">
        <v>64</v>
      </c>
      <c r="N308" s="6" t="s">
        <v>379</v>
      </c>
      <c r="O308" s="9">
        <v>8291377.29</v>
      </c>
      <c r="P308" s="9">
        <f t="shared" si="19"/>
        <v>8.2913772899999998</v>
      </c>
      <c r="Q308" s="6" t="str">
        <f t="shared" si="20"/>
        <v>Entre 3 y 10 millones</v>
      </c>
      <c r="R308" s="10">
        <v>336086074.88249999</v>
      </c>
      <c r="S308" s="8" t="s">
        <v>370</v>
      </c>
    </row>
    <row r="309" spans="1:19" ht="54.95" customHeight="1" x14ac:dyDescent="0.25">
      <c r="A309" s="5">
        <v>307</v>
      </c>
      <c r="B309" s="6" t="s">
        <v>19</v>
      </c>
      <c r="C309" s="6" t="s">
        <v>20</v>
      </c>
      <c r="D309" s="13" t="s">
        <v>60</v>
      </c>
      <c r="E309" s="6" t="s">
        <v>29</v>
      </c>
      <c r="F309" s="6" t="s">
        <v>115</v>
      </c>
      <c r="G309" s="6" t="s">
        <v>115</v>
      </c>
      <c r="H309" s="6" t="s">
        <v>959</v>
      </c>
      <c r="I309" s="6" t="s">
        <v>950</v>
      </c>
      <c r="J309" s="7">
        <f t="shared" si="18"/>
        <v>2591523</v>
      </c>
      <c r="K309" s="6">
        <v>2591523</v>
      </c>
      <c r="L309" s="8" t="s">
        <v>961</v>
      </c>
      <c r="M309" s="6" t="s">
        <v>487</v>
      </c>
      <c r="N309" s="6" t="s">
        <v>488</v>
      </c>
      <c r="O309" s="9">
        <v>820138.44</v>
      </c>
      <c r="P309" s="9">
        <f t="shared" si="19"/>
        <v>0.82013843999999991</v>
      </c>
      <c r="Q309" s="6" t="str">
        <f t="shared" si="20"/>
        <v>Menos de 1 millón</v>
      </c>
      <c r="R309" s="10">
        <v>336086074.88249999</v>
      </c>
      <c r="S309" s="8" t="s">
        <v>370</v>
      </c>
    </row>
    <row r="310" spans="1:19" ht="54.95" customHeight="1" x14ac:dyDescent="0.25">
      <c r="A310" s="5">
        <v>308</v>
      </c>
      <c r="B310" s="6" t="s">
        <v>19</v>
      </c>
      <c r="C310" s="6" t="s">
        <v>20</v>
      </c>
      <c r="D310" s="13" t="s">
        <v>60</v>
      </c>
      <c r="E310" s="6" t="s">
        <v>29</v>
      </c>
      <c r="F310" s="6" t="s">
        <v>115</v>
      </c>
      <c r="G310" s="6" t="s">
        <v>623</v>
      </c>
      <c r="H310" s="6" t="s">
        <v>962</v>
      </c>
      <c r="I310" s="6" t="s">
        <v>950</v>
      </c>
      <c r="J310" s="7">
        <f t="shared" si="18"/>
        <v>2238819</v>
      </c>
      <c r="K310" s="6">
        <v>2238819</v>
      </c>
      <c r="L310" s="8" t="s">
        <v>963</v>
      </c>
      <c r="M310" s="6" t="s">
        <v>64</v>
      </c>
      <c r="N310" s="6" t="s">
        <v>379</v>
      </c>
      <c r="O310" s="9">
        <v>5350232.21</v>
      </c>
      <c r="P310" s="9">
        <f t="shared" si="19"/>
        <v>5.3502322099999997</v>
      </c>
      <c r="Q310" s="6" t="str">
        <f t="shared" si="20"/>
        <v>Entre 3 y 10 millones</v>
      </c>
      <c r="R310" s="10">
        <v>336086074.88249999</v>
      </c>
      <c r="S310" s="8" t="s">
        <v>370</v>
      </c>
    </row>
    <row r="311" spans="1:19" ht="105.75" customHeight="1" x14ac:dyDescent="0.25">
      <c r="A311" s="5">
        <v>309</v>
      </c>
      <c r="B311" s="6" t="s">
        <v>19</v>
      </c>
      <c r="C311" s="6" t="s">
        <v>20</v>
      </c>
      <c r="D311" s="13" t="s">
        <v>60</v>
      </c>
      <c r="E311" s="6" t="s">
        <v>29</v>
      </c>
      <c r="F311" s="6" t="s">
        <v>115</v>
      </c>
      <c r="G311" s="6" t="s">
        <v>116</v>
      </c>
      <c r="H311" s="6" t="s">
        <v>953</v>
      </c>
      <c r="I311" s="6" t="s">
        <v>950</v>
      </c>
      <c r="J311" s="7">
        <f t="shared" si="18"/>
        <v>2482998</v>
      </c>
      <c r="K311" s="6">
        <v>2482998</v>
      </c>
      <c r="L311" s="8" t="s">
        <v>964</v>
      </c>
      <c r="M311" s="6" t="s">
        <v>64</v>
      </c>
      <c r="N311" s="6" t="s">
        <v>379</v>
      </c>
      <c r="O311" s="9">
        <v>12473087.560000001</v>
      </c>
      <c r="P311" s="9">
        <f t="shared" si="19"/>
        <v>12.47308756</v>
      </c>
      <c r="Q311" s="6" t="str">
        <f t="shared" si="20"/>
        <v>Entre 10 y 30 millones</v>
      </c>
      <c r="R311" s="10">
        <v>336086074.88249999</v>
      </c>
      <c r="S311" s="8" t="s">
        <v>370</v>
      </c>
    </row>
    <row r="312" spans="1:19" ht="54.95" customHeight="1" x14ac:dyDescent="0.25">
      <c r="A312" s="5">
        <v>310</v>
      </c>
      <c r="B312" s="6" t="s">
        <v>19</v>
      </c>
      <c r="C312" s="6" t="s">
        <v>20</v>
      </c>
      <c r="D312" s="13" t="s">
        <v>60</v>
      </c>
      <c r="E312" s="6" t="s">
        <v>29</v>
      </c>
      <c r="F312" s="6" t="s">
        <v>115</v>
      </c>
      <c r="G312" s="6" t="s">
        <v>115</v>
      </c>
      <c r="H312" s="6" t="s">
        <v>965</v>
      </c>
      <c r="I312" s="6" t="s">
        <v>950</v>
      </c>
      <c r="J312" s="7">
        <f t="shared" si="18"/>
        <v>2664656</v>
      </c>
      <c r="K312" s="6">
        <v>2664656</v>
      </c>
      <c r="L312" s="8" t="s">
        <v>966</v>
      </c>
      <c r="M312" s="6" t="s">
        <v>967</v>
      </c>
      <c r="N312" s="6" t="s">
        <v>263</v>
      </c>
      <c r="O312" s="9">
        <v>9029130.3699999992</v>
      </c>
      <c r="P312" s="9">
        <f t="shared" si="19"/>
        <v>9.029130369999999</v>
      </c>
      <c r="Q312" s="6" t="str">
        <f t="shared" si="20"/>
        <v>Entre 3 y 10 millones</v>
      </c>
      <c r="R312" s="10">
        <v>336086074.88249999</v>
      </c>
      <c r="S312" s="8" t="s">
        <v>370</v>
      </c>
    </row>
    <row r="313" spans="1:19" ht="54.95" customHeight="1" x14ac:dyDescent="0.25">
      <c r="A313" s="5">
        <v>311</v>
      </c>
      <c r="B313" s="6" t="s">
        <v>19</v>
      </c>
      <c r="C313" s="6" t="s">
        <v>20</v>
      </c>
      <c r="D313" s="13" t="s">
        <v>60</v>
      </c>
      <c r="E313" s="6" t="s">
        <v>29</v>
      </c>
      <c r="F313" s="6" t="s">
        <v>115</v>
      </c>
      <c r="G313" s="6" t="s">
        <v>115</v>
      </c>
      <c r="H313" s="6" t="s">
        <v>959</v>
      </c>
      <c r="I313" s="6" t="s">
        <v>950</v>
      </c>
      <c r="J313" s="7">
        <f t="shared" si="18"/>
        <v>2599224</v>
      </c>
      <c r="K313" s="6">
        <v>2599224</v>
      </c>
      <c r="L313" s="8" t="s">
        <v>968</v>
      </c>
      <c r="M313" s="6" t="s">
        <v>967</v>
      </c>
      <c r="N313" s="6" t="s">
        <v>263</v>
      </c>
      <c r="O313" s="9">
        <v>3146614.75</v>
      </c>
      <c r="P313" s="9">
        <f t="shared" si="19"/>
        <v>3.1466147499999999</v>
      </c>
      <c r="Q313" s="6" t="str">
        <f t="shared" si="20"/>
        <v>Entre 3 y 10 millones</v>
      </c>
      <c r="R313" s="10">
        <v>336086074.88249999</v>
      </c>
      <c r="S313" s="8" t="s">
        <v>370</v>
      </c>
    </row>
    <row r="314" spans="1:19" ht="54.95" customHeight="1" x14ac:dyDescent="0.25">
      <c r="A314" s="5">
        <v>312</v>
      </c>
      <c r="B314" s="6" t="s">
        <v>19</v>
      </c>
      <c r="C314" s="6" t="s">
        <v>20</v>
      </c>
      <c r="D314" s="13" t="s">
        <v>60</v>
      </c>
      <c r="E314" s="6" t="s">
        <v>29</v>
      </c>
      <c r="F314" s="6" t="s">
        <v>159</v>
      </c>
      <c r="G314" s="6" t="s">
        <v>160</v>
      </c>
      <c r="H314" s="6" t="s">
        <v>969</v>
      </c>
      <c r="I314" s="6" t="s">
        <v>970</v>
      </c>
      <c r="J314" s="7">
        <f t="shared" si="18"/>
        <v>2513143</v>
      </c>
      <c r="K314" s="6">
        <v>2513143</v>
      </c>
      <c r="L314" s="8" t="s">
        <v>971</v>
      </c>
      <c r="M314" s="6" t="s">
        <v>64</v>
      </c>
      <c r="N314" s="6" t="s">
        <v>505</v>
      </c>
      <c r="O314" s="9">
        <v>7096406.6200000001</v>
      </c>
      <c r="P314" s="9">
        <f t="shared" si="19"/>
        <v>7.0964066199999998</v>
      </c>
      <c r="Q314" s="6" t="str">
        <f t="shared" si="20"/>
        <v>Entre 3 y 10 millones</v>
      </c>
      <c r="R314" s="10">
        <v>848309302.165007</v>
      </c>
      <c r="S314" s="8" t="s">
        <v>888</v>
      </c>
    </row>
    <row r="315" spans="1:19" ht="54.95" customHeight="1" x14ac:dyDescent="0.25">
      <c r="A315" s="5">
        <v>313</v>
      </c>
      <c r="B315" s="6" t="s">
        <v>19</v>
      </c>
      <c r="C315" s="6" t="s">
        <v>20</v>
      </c>
      <c r="D315" s="13" t="s">
        <v>60</v>
      </c>
      <c r="E315" s="6" t="s">
        <v>29</v>
      </c>
      <c r="F315" s="6" t="s">
        <v>159</v>
      </c>
      <c r="G315" s="6" t="s">
        <v>972</v>
      </c>
      <c r="H315" s="6" t="s">
        <v>973</v>
      </c>
      <c r="I315" s="6" t="s">
        <v>970</v>
      </c>
      <c r="J315" s="7">
        <f t="shared" si="18"/>
        <v>2448166</v>
      </c>
      <c r="K315" s="6">
        <v>2448166</v>
      </c>
      <c r="L315" s="8" t="s">
        <v>974</v>
      </c>
      <c r="M315" s="6" t="s">
        <v>64</v>
      </c>
      <c r="N315" s="6" t="s">
        <v>505</v>
      </c>
      <c r="O315" s="9">
        <v>4229003.8499999996</v>
      </c>
      <c r="P315" s="9">
        <f t="shared" si="19"/>
        <v>4.2290038499999998</v>
      </c>
      <c r="Q315" s="6" t="str">
        <f t="shared" si="20"/>
        <v>Entre 3 y 10 millones</v>
      </c>
      <c r="R315" s="10">
        <v>848309302.165007</v>
      </c>
      <c r="S315" s="8" t="s">
        <v>888</v>
      </c>
    </row>
    <row r="316" spans="1:19" ht="54.95" customHeight="1" x14ac:dyDescent="0.25">
      <c r="A316" s="5">
        <v>314</v>
      </c>
      <c r="B316" s="6" t="s">
        <v>19</v>
      </c>
      <c r="C316" s="6" t="s">
        <v>20</v>
      </c>
      <c r="D316" s="13" t="s">
        <v>60</v>
      </c>
      <c r="E316" s="6" t="s">
        <v>29</v>
      </c>
      <c r="F316" s="6" t="s">
        <v>159</v>
      </c>
      <c r="G316" s="6" t="s">
        <v>159</v>
      </c>
      <c r="H316" s="6" t="s">
        <v>159</v>
      </c>
      <c r="I316" s="6" t="s">
        <v>970</v>
      </c>
      <c r="J316" s="7">
        <f t="shared" si="18"/>
        <v>2328037</v>
      </c>
      <c r="K316" s="6">
        <v>2328037</v>
      </c>
      <c r="L316" s="8" t="s">
        <v>975</v>
      </c>
      <c r="M316" s="6" t="s">
        <v>64</v>
      </c>
      <c r="N316" s="6" t="s">
        <v>505</v>
      </c>
      <c r="O316" s="9">
        <v>5146601.05</v>
      </c>
      <c r="P316" s="9">
        <f t="shared" si="19"/>
        <v>5.1466010500000001</v>
      </c>
      <c r="Q316" s="6" t="str">
        <f t="shared" si="20"/>
        <v>Entre 3 y 10 millones</v>
      </c>
      <c r="R316" s="10">
        <v>848309302.165007</v>
      </c>
      <c r="S316" s="8" t="s">
        <v>888</v>
      </c>
    </row>
    <row r="317" spans="1:19" ht="54.95" customHeight="1" x14ac:dyDescent="0.25">
      <c r="A317" s="5">
        <v>315</v>
      </c>
      <c r="B317" s="6" t="s">
        <v>19</v>
      </c>
      <c r="C317" s="6" t="s">
        <v>20</v>
      </c>
      <c r="D317" s="13" t="s">
        <v>60</v>
      </c>
      <c r="E317" s="6" t="s">
        <v>29</v>
      </c>
      <c r="F317" s="6" t="s">
        <v>159</v>
      </c>
      <c r="G317" s="6" t="s">
        <v>972</v>
      </c>
      <c r="H317" s="6" t="s">
        <v>976</v>
      </c>
      <c r="I317" s="6" t="s">
        <v>970</v>
      </c>
      <c r="J317" s="7">
        <f t="shared" si="18"/>
        <v>2519651</v>
      </c>
      <c r="K317" s="6">
        <v>2519651</v>
      </c>
      <c r="L317" s="8" t="s">
        <v>977</v>
      </c>
      <c r="M317" s="6" t="s">
        <v>64</v>
      </c>
      <c r="N317" s="6" t="s">
        <v>505</v>
      </c>
      <c r="O317" s="9">
        <v>2368436.23</v>
      </c>
      <c r="P317" s="9">
        <f t="shared" si="19"/>
        <v>2.3684362299999999</v>
      </c>
      <c r="Q317" s="6" t="str">
        <f t="shared" si="20"/>
        <v>Entre 1 y 3 millones</v>
      </c>
      <c r="R317" s="10">
        <v>848309302.165007</v>
      </c>
      <c r="S317" s="8" t="s">
        <v>888</v>
      </c>
    </row>
    <row r="318" spans="1:19" ht="54.95" customHeight="1" x14ac:dyDescent="0.25">
      <c r="A318" s="5">
        <v>316</v>
      </c>
      <c r="B318" s="6" t="s">
        <v>19</v>
      </c>
      <c r="C318" s="6" t="s">
        <v>20</v>
      </c>
      <c r="D318" s="13" t="s">
        <v>60</v>
      </c>
      <c r="E318" s="6" t="s">
        <v>29</v>
      </c>
      <c r="F318" s="6" t="s">
        <v>159</v>
      </c>
      <c r="G318" s="6" t="s">
        <v>978</v>
      </c>
      <c r="H318" s="6" t="s">
        <v>979</v>
      </c>
      <c r="I318" s="6" t="s">
        <v>970</v>
      </c>
      <c r="J318" s="7">
        <f t="shared" si="18"/>
        <v>2529925</v>
      </c>
      <c r="K318" s="6">
        <v>2529925</v>
      </c>
      <c r="L318" s="8" t="s">
        <v>980</v>
      </c>
      <c r="M318" s="6" t="s">
        <v>64</v>
      </c>
      <c r="N318" s="6" t="s">
        <v>505</v>
      </c>
      <c r="O318" s="9">
        <v>6117357.46</v>
      </c>
      <c r="P318" s="9">
        <f t="shared" si="19"/>
        <v>6.11735746</v>
      </c>
      <c r="Q318" s="6" t="str">
        <f t="shared" si="20"/>
        <v>Entre 3 y 10 millones</v>
      </c>
      <c r="R318" s="10">
        <v>848309302.165007</v>
      </c>
      <c r="S318" s="8" t="s">
        <v>888</v>
      </c>
    </row>
    <row r="319" spans="1:19" ht="54.95" customHeight="1" x14ac:dyDescent="0.25">
      <c r="A319" s="5">
        <v>317</v>
      </c>
      <c r="B319" s="6" t="s">
        <v>19</v>
      </c>
      <c r="C319" s="6" t="s">
        <v>20</v>
      </c>
      <c r="D319" s="13" t="s">
        <v>60</v>
      </c>
      <c r="E319" s="6" t="s">
        <v>29</v>
      </c>
      <c r="F319" s="6" t="s">
        <v>159</v>
      </c>
      <c r="G319" s="6" t="s">
        <v>981</v>
      </c>
      <c r="H319" s="6" t="s">
        <v>982</v>
      </c>
      <c r="I319" s="6" t="s">
        <v>970</v>
      </c>
      <c r="J319" s="7">
        <f t="shared" si="18"/>
        <v>2590912</v>
      </c>
      <c r="K319" s="6">
        <v>2590912</v>
      </c>
      <c r="L319" s="8" t="s">
        <v>983</v>
      </c>
      <c r="M319" s="6" t="s">
        <v>64</v>
      </c>
      <c r="N319" s="6" t="s">
        <v>505</v>
      </c>
      <c r="O319" s="9">
        <v>8817310.8499999996</v>
      </c>
      <c r="P319" s="9">
        <f t="shared" si="19"/>
        <v>8.8173108500000001</v>
      </c>
      <c r="Q319" s="6" t="str">
        <f t="shared" si="20"/>
        <v>Entre 3 y 10 millones</v>
      </c>
      <c r="R319" s="10">
        <v>848309302.165007</v>
      </c>
      <c r="S319" s="8" t="s">
        <v>888</v>
      </c>
    </row>
    <row r="320" spans="1:19" ht="54.95" customHeight="1" x14ac:dyDescent="0.25">
      <c r="A320" s="5">
        <v>318</v>
      </c>
      <c r="B320" s="6" t="s">
        <v>19</v>
      </c>
      <c r="C320" s="6" t="s">
        <v>20</v>
      </c>
      <c r="D320" s="13" t="s">
        <v>60</v>
      </c>
      <c r="E320" s="6" t="s">
        <v>29</v>
      </c>
      <c r="F320" s="6" t="s">
        <v>159</v>
      </c>
      <c r="G320" s="6" t="s">
        <v>159</v>
      </c>
      <c r="H320" s="6" t="s">
        <v>984</v>
      </c>
      <c r="I320" s="6" t="s">
        <v>970</v>
      </c>
      <c r="J320" s="7">
        <f t="shared" si="18"/>
        <v>2496562</v>
      </c>
      <c r="K320" s="6">
        <v>2496562</v>
      </c>
      <c r="L320" s="8" t="s">
        <v>985</v>
      </c>
      <c r="M320" s="6" t="s">
        <v>64</v>
      </c>
      <c r="N320" s="6" t="s">
        <v>505</v>
      </c>
      <c r="O320" s="9">
        <v>3946239.05</v>
      </c>
      <c r="P320" s="9">
        <f t="shared" si="19"/>
        <v>3.94623905</v>
      </c>
      <c r="Q320" s="6" t="str">
        <f t="shared" si="20"/>
        <v>Entre 3 y 10 millones</v>
      </c>
      <c r="R320" s="10">
        <v>848309302.165007</v>
      </c>
      <c r="S320" s="8" t="s">
        <v>888</v>
      </c>
    </row>
    <row r="321" spans="1:19" ht="75" customHeight="1" x14ac:dyDescent="0.25">
      <c r="A321" s="5">
        <v>319</v>
      </c>
      <c r="B321" s="6" t="s">
        <v>19</v>
      </c>
      <c r="C321" s="6" t="s">
        <v>20</v>
      </c>
      <c r="D321" s="13" t="s">
        <v>60</v>
      </c>
      <c r="E321" s="6" t="s">
        <v>29</v>
      </c>
      <c r="F321" s="6" t="s">
        <v>159</v>
      </c>
      <c r="G321" s="6" t="s">
        <v>160</v>
      </c>
      <c r="H321" s="6" t="s">
        <v>161</v>
      </c>
      <c r="I321" s="6" t="s">
        <v>970</v>
      </c>
      <c r="J321" s="7">
        <f t="shared" si="18"/>
        <v>2333783</v>
      </c>
      <c r="K321" s="6">
        <v>2333783</v>
      </c>
      <c r="L321" s="8" t="s">
        <v>986</v>
      </c>
      <c r="M321" s="6" t="s">
        <v>64</v>
      </c>
      <c r="N321" s="6" t="s">
        <v>505</v>
      </c>
      <c r="O321" s="9">
        <v>8095618.8700000001</v>
      </c>
      <c r="P321" s="9">
        <f t="shared" si="19"/>
        <v>8.0956188700000009</v>
      </c>
      <c r="Q321" s="6" t="str">
        <f t="shared" si="20"/>
        <v>Entre 3 y 10 millones</v>
      </c>
      <c r="R321" s="10">
        <v>848309302.165007</v>
      </c>
      <c r="S321" s="8" t="s">
        <v>888</v>
      </c>
    </row>
    <row r="322" spans="1:19" ht="54.95" customHeight="1" x14ac:dyDescent="0.25">
      <c r="A322" s="5">
        <v>320</v>
      </c>
      <c r="B322" s="6" t="s">
        <v>19</v>
      </c>
      <c r="C322" s="6" t="s">
        <v>20</v>
      </c>
      <c r="D322" s="13" t="s">
        <v>60</v>
      </c>
      <c r="E322" s="6" t="s">
        <v>29</v>
      </c>
      <c r="F322" s="6" t="s">
        <v>159</v>
      </c>
      <c r="G322" s="6" t="s">
        <v>187</v>
      </c>
      <c r="H322" s="6" t="s">
        <v>188</v>
      </c>
      <c r="I322" s="6" t="s">
        <v>970</v>
      </c>
      <c r="J322" s="7">
        <f t="shared" si="18"/>
        <v>2456753</v>
      </c>
      <c r="K322" s="6">
        <v>2456753</v>
      </c>
      <c r="L322" s="8" t="s">
        <v>987</v>
      </c>
      <c r="M322" s="6" t="s">
        <v>64</v>
      </c>
      <c r="N322" s="6" t="s">
        <v>505</v>
      </c>
      <c r="O322" s="9">
        <v>9020202.0399999991</v>
      </c>
      <c r="P322" s="9">
        <f t="shared" si="19"/>
        <v>9.0202020399999991</v>
      </c>
      <c r="Q322" s="6" t="str">
        <f t="shared" si="20"/>
        <v>Entre 3 y 10 millones</v>
      </c>
      <c r="R322" s="10">
        <v>848309302.165007</v>
      </c>
      <c r="S322" s="8" t="s">
        <v>888</v>
      </c>
    </row>
    <row r="323" spans="1:19" ht="77.25" customHeight="1" x14ac:dyDescent="0.25">
      <c r="A323" s="5">
        <v>321</v>
      </c>
      <c r="B323" s="6" t="s">
        <v>19</v>
      </c>
      <c r="C323" s="6" t="s">
        <v>20</v>
      </c>
      <c r="D323" s="13" t="s">
        <v>60</v>
      </c>
      <c r="E323" s="6" t="s">
        <v>29</v>
      </c>
      <c r="F323" s="6" t="s">
        <v>159</v>
      </c>
      <c r="G323" s="6" t="s">
        <v>972</v>
      </c>
      <c r="H323" s="6" t="s">
        <v>988</v>
      </c>
      <c r="I323" s="6" t="s">
        <v>970</v>
      </c>
      <c r="J323" s="7">
        <f t="shared" si="18"/>
        <v>2595618</v>
      </c>
      <c r="K323" s="6">
        <v>2595618</v>
      </c>
      <c r="L323" s="8" t="s">
        <v>989</v>
      </c>
      <c r="M323" s="6" t="s">
        <v>64</v>
      </c>
      <c r="N323" s="6" t="s">
        <v>505</v>
      </c>
      <c r="O323" s="9">
        <v>5040732.4400000004</v>
      </c>
      <c r="P323" s="9">
        <f t="shared" si="19"/>
        <v>5.0407324400000002</v>
      </c>
      <c r="Q323" s="6" t="str">
        <f t="shared" si="20"/>
        <v>Entre 3 y 10 millones</v>
      </c>
      <c r="R323" s="10">
        <v>848309302.165007</v>
      </c>
      <c r="S323" s="8" t="s">
        <v>888</v>
      </c>
    </row>
    <row r="324" spans="1:19" ht="54.95" customHeight="1" x14ac:dyDescent="0.25">
      <c r="A324" s="5">
        <v>322</v>
      </c>
      <c r="B324" s="6" t="s">
        <v>19</v>
      </c>
      <c r="C324" s="6" t="s">
        <v>20</v>
      </c>
      <c r="D324" s="13" t="s">
        <v>60</v>
      </c>
      <c r="E324" s="6" t="s">
        <v>29</v>
      </c>
      <c r="F324" s="6" t="s">
        <v>159</v>
      </c>
      <c r="G324" s="6" t="s">
        <v>972</v>
      </c>
      <c r="H324" s="6" t="s">
        <v>972</v>
      </c>
      <c r="I324" s="6" t="s">
        <v>970</v>
      </c>
      <c r="J324" s="7">
        <f t="shared" si="18"/>
        <v>2553791</v>
      </c>
      <c r="K324" s="6">
        <v>2553791</v>
      </c>
      <c r="L324" s="8" t="s">
        <v>990</v>
      </c>
      <c r="M324" s="6" t="s">
        <v>64</v>
      </c>
      <c r="N324" s="6" t="s">
        <v>505</v>
      </c>
      <c r="O324" s="9">
        <v>7994090.4800000004</v>
      </c>
      <c r="P324" s="9">
        <f t="shared" si="19"/>
        <v>7.9940904800000006</v>
      </c>
      <c r="Q324" s="6" t="str">
        <f t="shared" si="20"/>
        <v>Entre 3 y 10 millones</v>
      </c>
      <c r="R324" s="10">
        <v>848309302.165007</v>
      </c>
      <c r="S324" s="8" t="s">
        <v>888</v>
      </c>
    </row>
    <row r="325" spans="1:19" ht="54.95" customHeight="1" x14ac:dyDescent="0.25">
      <c r="A325" s="5">
        <v>323</v>
      </c>
      <c r="B325" s="9" t="s">
        <v>398</v>
      </c>
      <c r="C325" s="9" t="s">
        <v>20</v>
      </c>
      <c r="D325" s="9" t="s">
        <v>60</v>
      </c>
      <c r="E325" s="9" t="s">
        <v>149</v>
      </c>
      <c r="F325" s="9" t="s">
        <v>106</v>
      </c>
      <c r="G325" s="9" t="s">
        <v>106</v>
      </c>
      <c r="H325" s="9" t="s">
        <v>317</v>
      </c>
      <c r="I325" s="9" t="s">
        <v>547</v>
      </c>
      <c r="J325" s="7">
        <f t="shared" si="17"/>
        <v>2292016</v>
      </c>
      <c r="K325" s="6">
        <v>2292016</v>
      </c>
      <c r="L325" s="8" t="s">
        <v>626</v>
      </c>
      <c r="M325" s="9" t="s">
        <v>42</v>
      </c>
      <c r="N325" s="43" t="s">
        <v>546</v>
      </c>
      <c r="O325" s="34">
        <v>12867846.060000001</v>
      </c>
      <c r="P325" s="9">
        <f t="shared" si="19"/>
        <v>12.86784606</v>
      </c>
      <c r="Q325" s="6" t="str">
        <f t="shared" si="20"/>
        <v>Entre 10 y 30 millones</v>
      </c>
      <c r="R325" s="10">
        <v>109833104.11</v>
      </c>
      <c r="S325" s="8" t="s">
        <v>65</v>
      </c>
    </row>
    <row r="326" spans="1:19" ht="77.25" customHeight="1" x14ac:dyDescent="0.25">
      <c r="A326" s="5">
        <v>324</v>
      </c>
      <c r="B326" s="9" t="s">
        <v>398</v>
      </c>
      <c r="C326" s="9" t="s">
        <v>20</v>
      </c>
      <c r="D326" s="9" t="s">
        <v>60</v>
      </c>
      <c r="E326" s="9" t="s">
        <v>149</v>
      </c>
      <c r="F326" s="9" t="s">
        <v>106</v>
      </c>
      <c r="G326" s="9" t="s">
        <v>106</v>
      </c>
      <c r="H326" s="9" t="s">
        <v>317</v>
      </c>
      <c r="I326" s="9" t="s">
        <v>547</v>
      </c>
      <c r="J326" s="7">
        <f t="shared" si="17"/>
        <v>2467397</v>
      </c>
      <c r="K326" s="6">
        <v>2467397</v>
      </c>
      <c r="L326" s="8" t="s">
        <v>627</v>
      </c>
      <c r="M326" s="9" t="s">
        <v>34</v>
      </c>
      <c r="N326" s="9" t="s">
        <v>84</v>
      </c>
      <c r="O326" s="34">
        <v>8365280.2000000002</v>
      </c>
      <c r="P326" s="9">
        <f t="shared" si="19"/>
        <v>8.3652802000000008</v>
      </c>
      <c r="Q326" s="6" t="str">
        <f t="shared" si="20"/>
        <v>Entre 3 y 10 millones</v>
      </c>
      <c r="R326" s="10">
        <v>109833104.11</v>
      </c>
      <c r="S326" s="8" t="s">
        <v>65</v>
      </c>
    </row>
    <row r="327" spans="1:19" ht="54.95" customHeight="1" x14ac:dyDescent="0.25">
      <c r="A327" s="5">
        <v>325</v>
      </c>
      <c r="B327" s="6" t="s">
        <v>59</v>
      </c>
      <c r="C327" s="6" t="s">
        <v>20</v>
      </c>
      <c r="D327" s="6" t="s">
        <v>60</v>
      </c>
      <c r="E327" s="6" t="s">
        <v>68</v>
      </c>
      <c r="F327" s="6" t="s">
        <v>106</v>
      </c>
      <c r="G327" s="6" t="s">
        <v>150</v>
      </c>
      <c r="H327" s="6" t="s">
        <v>628</v>
      </c>
      <c r="I327" s="9" t="s">
        <v>629</v>
      </c>
      <c r="J327" s="7">
        <f t="shared" si="17"/>
        <v>2489643</v>
      </c>
      <c r="K327" s="13">
        <v>2489643</v>
      </c>
      <c r="L327" s="8" t="s">
        <v>630</v>
      </c>
      <c r="M327" s="13" t="s">
        <v>129</v>
      </c>
      <c r="N327" s="13" t="s">
        <v>235</v>
      </c>
      <c r="O327" s="34">
        <v>24252398.68</v>
      </c>
      <c r="P327" s="9">
        <f>+O327/1000000</f>
        <v>24.252398679999999</v>
      </c>
      <c r="Q327" s="6" t="str">
        <f>IF(O327&lt;1000000,"Menos de 1 millón",
IF(O327&lt;=3000000,"Entre 1 y 3 millones",
IF(O327&lt;=10000000,"Entre 3 y 10 millones",
IF(O327&lt;=30000000,"Entre 10 y 30 millones",
IF(O327&lt;=50000000,"Entre 30 y 50 millones",
IF(O327&lt;=100000000,"Entre 50 y 100 millones",
"Más de 100 millones"))))))</f>
        <v>Entre 10 y 30 millones</v>
      </c>
      <c r="R327" s="10">
        <v>195456629.06</v>
      </c>
      <c r="S327" s="8" t="s">
        <v>65</v>
      </c>
    </row>
    <row r="328" spans="1:19" ht="81" customHeight="1" x14ac:dyDescent="0.25">
      <c r="A328" s="5">
        <v>326</v>
      </c>
      <c r="B328" s="6" t="s">
        <v>59</v>
      </c>
      <c r="C328" s="6" t="s">
        <v>20</v>
      </c>
      <c r="D328" s="6" t="s">
        <v>67</v>
      </c>
      <c r="E328" s="6" t="s">
        <v>149</v>
      </c>
      <c r="F328" s="6" t="s">
        <v>106</v>
      </c>
      <c r="G328" s="6" t="s">
        <v>150</v>
      </c>
      <c r="H328" s="6" t="s">
        <v>631</v>
      </c>
      <c r="I328" s="6" t="s">
        <v>632</v>
      </c>
      <c r="J328" s="7">
        <f t="shared" si="17"/>
        <v>2630045</v>
      </c>
      <c r="K328" s="6">
        <v>2630045</v>
      </c>
      <c r="L328" s="8" t="s">
        <v>633</v>
      </c>
      <c r="M328" s="6" t="s">
        <v>34</v>
      </c>
      <c r="N328" s="6" t="s">
        <v>84</v>
      </c>
      <c r="O328" s="34">
        <v>4609108.82</v>
      </c>
      <c r="P328" s="9">
        <f t="shared" ref="P328:P391" si="21">+O328/1000000</f>
        <v>4.6091088200000003</v>
      </c>
      <c r="Q328" s="6" t="str">
        <f t="shared" ref="Q328:Q391" si="22">IF(O328&lt;1000000,"Menos de 1 millón",
IF(O328&lt;=3000000,"Entre 1 y 3 millones",
IF(O328&lt;=10000000,"Entre 3 y 10 millones",
IF(O328&lt;=30000000,"Entre 10 y 30 millones",
IF(O328&lt;=50000000,"Entre 30 y 50 millones",
IF(O328&lt;=100000000,"Entre 50 y 100 millones",
"Más de 100 millones"))))))</f>
        <v>Entre 3 y 10 millones</v>
      </c>
      <c r="R328" s="10">
        <v>60533660.289999999</v>
      </c>
      <c r="S328" s="8" t="s">
        <v>75</v>
      </c>
    </row>
    <row r="329" spans="1:19" ht="81" customHeight="1" x14ac:dyDescent="0.25">
      <c r="A329" s="5">
        <v>327</v>
      </c>
      <c r="B329" s="6" t="s">
        <v>59</v>
      </c>
      <c r="C329" s="6" t="s">
        <v>20</v>
      </c>
      <c r="D329" s="6" t="s">
        <v>67</v>
      </c>
      <c r="E329" s="6" t="s">
        <v>149</v>
      </c>
      <c r="F329" s="6" t="s">
        <v>106</v>
      </c>
      <c r="G329" s="6" t="s">
        <v>150</v>
      </c>
      <c r="H329" s="6" t="s">
        <v>631</v>
      </c>
      <c r="I329" s="6" t="s">
        <v>632</v>
      </c>
      <c r="J329" s="7">
        <f t="shared" si="17"/>
        <v>2655308</v>
      </c>
      <c r="K329" s="6">
        <v>2655308</v>
      </c>
      <c r="L329" s="8" t="s">
        <v>634</v>
      </c>
      <c r="M329" s="6" t="s">
        <v>34</v>
      </c>
      <c r="N329" s="6" t="s">
        <v>84</v>
      </c>
      <c r="O329" s="34">
        <v>2306728.69</v>
      </c>
      <c r="P329" s="9">
        <f t="shared" si="21"/>
        <v>2.3067286899999999</v>
      </c>
      <c r="Q329" s="6" t="str">
        <f t="shared" si="22"/>
        <v>Entre 1 y 3 millones</v>
      </c>
      <c r="R329" s="10">
        <v>60533660.289999999</v>
      </c>
      <c r="S329" s="8" t="s">
        <v>75</v>
      </c>
    </row>
    <row r="330" spans="1:19" ht="81" customHeight="1" x14ac:dyDescent="0.25">
      <c r="A330" s="5">
        <v>328</v>
      </c>
      <c r="B330" s="6" t="s">
        <v>59</v>
      </c>
      <c r="C330" s="6" t="s">
        <v>20</v>
      </c>
      <c r="D330" s="6" t="s">
        <v>67</v>
      </c>
      <c r="E330" s="6" t="s">
        <v>149</v>
      </c>
      <c r="F330" s="6" t="s">
        <v>106</v>
      </c>
      <c r="G330" s="6" t="s">
        <v>150</v>
      </c>
      <c r="H330" s="6" t="s">
        <v>631</v>
      </c>
      <c r="I330" s="6" t="s">
        <v>632</v>
      </c>
      <c r="J330" s="7">
        <f t="shared" si="17"/>
        <v>2612351</v>
      </c>
      <c r="K330" s="6">
        <v>2612351</v>
      </c>
      <c r="L330" s="8" t="s">
        <v>635</v>
      </c>
      <c r="M330" s="6" t="s">
        <v>34</v>
      </c>
      <c r="N330" s="6" t="s">
        <v>84</v>
      </c>
      <c r="O330" s="34">
        <v>1965811.76</v>
      </c>
      <c r="P330" s="9">
        <f t="shared" si="21"/>
        <v>1.96581176</v>
      </c>
      <c r="Q330" s="6" t="str">
        <f t="shared" si="22"/>
        <v>Entre 1 y 3 millones</v>
      </c>
      <c r="R330" s="10">
        <v>60533660.289999999</v>
      </c>
      <c r="S330" s="8" t="s">
        <v>75</v>
      </c>
    </row>
    <row r="331" spans="1:19" ht="81" customHeight="1" x14ac:dyDescent="0.25">
      <c r="A331" s="5">
        <v>329</v>
      </c>
      <c r="B331" s="6" t="s">
        <v>59</v>
      </c>
      <c r="C331" s="6" t="s">
        <v>20</v>
      </c>
      <c r="D331" s="6" t="s">
        <v>67</v>
      </c>
      <c r="E331" s="6" t="s">
        <v>149</v>
      </c>
      <c r="F331" s="6" t="s">
        <v>106</v>
      </c>
      <c r="G331" s="6" t="s">
        <v>150</v>
      </c>
      <c r="H331" s="6" t="s">
        <v>631</v>
      </c>
      <c r="I331" s="6" t="s">
        <v>632</v>
      </c>
      <c r="J331" s="7">
        <f t="shared" si="17"/>
        <v>2618082</v>
      </c>
      <c r="K331" s="6">
        <v>2618082</v>
      </c>
      <c r="L331" s="8" t="s">
        <v>636</v>
      </c>
      <c r="M331" s="6" t="s">
        <v>34</v>
      </c>
      <c r="N331" s="6" t="s">
        <v>84</v>
      </c>
      <c r="O331" s="34">
        <v>1911306.37</v>
      </c>
      <c r="P331" s="9">
        <f t="shared" si="21"/>
        <v>1.9113063700000001</v>
      </c>
      <c r="Q331" s="6" t="str">
        <f t="shared" si="22"/>
        <v>Entre 1 y 3 millones</v>
      </c>
      <c r="R331" s="10">
        <v>60533660.289999999</v>
      </c>
      <c r="S331" s="8" t="s">
        <v>75</v>
      </c>
    </row>
    <row r="332" spans="1:19" ht="66.599999999999994" customHeight="1" x14ac:dyDescent="0.25">
      <c r="A332" s="5">
        <v>330</v>
      </c>
      <c r="B332" s="13" t="s">
        <v>59</v>
      </c>
      <c r="C332" s="13" t="s">
        <v>20</v>
      </c>
      <c r="D332" s="13" t="s">
        <v>67</v>
      </c>
      <c r="E332" s="22" t="s">
        <v>22</v>
      </c>
      <c r="F332" s="13" t="s">
        <v>142</v>
      </c>
      <c r="G332" s="13" t="s">
        <v>142</v>
      </c>
      <c r="H332" s="13" t="s">
        <v>637</v>
      </c>
      <c r="I332" s="36" t="s">
        <v>638</v>
      </c>
      <c r="J332" s="7">
        <f t="shared" si="17"/>
        <v>2618414</v>
      </c>
      <c r="K332" s="45">
        <v>2618414</v>
      </c>
      <c r="L332" s="14" t="s">
        <v>639</v>
      </c>
      <c r="M332" s="13" t="s">
        <v>64</v>
      </c>
      <c r="N332" s="13" t="s">
        <v>64</v>
      </c>
      <c r="O332" s="34">
        <v>18318915</v>
      </c>
      <c r="P332" s="15">
        <f t="shared" si="21"/>
        <v>18.318915000000001</v>
      </c>
      <c r="Q332" s="6" t="str">
        <f t="shared" si="22"/>
        <v>Entre 10 y 30 millones</v>
      </c>
      <c r="R332" s="10">
        <v>969624993.29750001</v>
      </c>
      <c r="S332" s="40" t="s">
        <v>75</v>
      </c>
    </row>
    <row r="333" spans="1:19" ht="66.599999999999994" customHeight="1" x14ac:dyDescent="0.25">
      <c r="A333" s="5">
        <v>331</v>
      </c>
      <c r="B333" s="13" t="s">
        <v>59</v>
      </c>
      <c r="C333" s="13" t="s">
        <v>20</v>
      </c>
      <c r="D333" s="13" t="s">
        <v>67</v>
      </c>
      <c r="E333" s="22" t="s">
        <v>22</v>
      </c>
      <c r="F333" s="13" t="s">
        <v>142</v>
      </c>
      <c r="G333" s="13" t="s">
        <v>142</v>
      </c>
      <c r="H333" s="13" t="s">
        <v>147</v>
      </c>
      <c r="I333" s="36" t="s">
        <v>638</v>
      </c>
      <c r="J333" s="7">
        <f t="shared" si="17"/>
        <v>2675488</v>
      </c>
      <c r="K333" s="45">
        <v>2675488</v>
      </c>
      <c r="L333" s="14" t="s">
        <v>640</v>
      </c>
      <c r="M333" s="13" t="s">
        <v>641</v>
      </c>
      <c r="N333" s="13" t="s">
        <v>641</v>
      </c>
      <c r="O333" s="34">
        <v>32599757.039999999</v>
      </c>
      <c r="P333" s="15">
        <f t="shared" si="21"/>
        <v>32.59975704</v>
      </c>
      <c r="Q333" s="6" t="str">
        <f t="shared" si="22"/>
        <v>Entre 30 y 50 millones</v>
      </c>
      <c r="R333" s="10">
        <v>969624993.29750001</v>
      </c>
      <c r="S333" s="40" t="s">
        <v>75</v>
      </c>
    </row>
    <row r="334" spans="1:19" ht="75.75" customHeight="1" x14ac:dyDescent="0.25">
      <c r="A334" s="5">
        <v>332</v>
      </c>
      <c r="B334" s="13" t="s">
        <v>59</v>
      </c>
      <c r="C334" s="13" t="s">
        <v>20</v>
      </c>
      <c r="D334" s="13" t="s">
        <v>67</v>
      </c>
      <c r="E334" s="22" t="s">
        <v>22</v>
      </c>
      <c r="F334" s="13" t="s">
        <v>142</v>
      </c>
      <c r="G334" s="13" t="s">
        <v>142</v>
      </c>
      <c r="H334" s="13" t="s">
        <v>642</v>
      </c>
      <c r="I334" s="36" t="s">
        <v>638</v>
      </c>
      <c r="J334" s="7">
        <f t="shared" si="17"/>
        <v>2675621</v>
      </c>
      <c r="K334" s="45">
        <v>2675621</v>
      </c>
      <c r="L334" s="14" t="s">
        <v>643</v>
      </c>
      <c r="M334" s="13" t="s">
        <v>64</v>
      </c>
      <c r="N334" s="13" t="s">
        <v>64</v>
      </c>
      <c r="O334" s="34">
        <v>67909680</v>
      </c>
      <c r="P334" s="15">
        <f t="shared" si="21"/>
        <v>67.909679999999994</v>
      </c>
      <c r="Q334" s="6" t="str">
        <f t="shared" si="22"/>
        <v>Entre 50 y 100 millones</v>
      </c>
      <c r="R334" s="10">
        <v>969624993.29750001</v>
      </c>
      <c r="S334" s="40" t="s">
        <v>75</v>
      </c>
    </row>
    <row r="335" spans="1:19" ht="66.599999999999994" customHeight="1" x14ac:dyDescent="0.25">
      <c r="A335" s="5">
        <v>333</v>
      </c>
      <c r="B335" s="13" t="s">
        <v>59</v>
      </c>
      <c r="C335" s="13" t="s">
        <v>20</v>
      </c>
      <c r="D335" s="13" t="s">
        <v>67</v>
      </c>
      <c r="E335" s="22" t="s">
        <v>22</v>
      </c>
      <c r="F335" s="13" t="s">
        <v>142</v>
      </c>
      <c r="G335" s="13" t="s">
        <v>142</v>
      </c>
      <c r="H335" s="13" t="s">
        <v>644</v>
      </c>
      <c r="I335" s="36" t="s">
        <v>638</v>
      </c>
      <c r="J335" s="7">
        <f t="shared" si="17"/>
        <v>2675571</v>
      </c>
      <c r="K335" s="45">
        <v>2675571</v>
      </c>
      <c r="L335" s="14" t="s">
        <v>645</v>
      </c>
      <c r="M335" s="13" t="s">
        <v>64</v>
      </c>
      <c r="N335" s="13" t="s">
        <v>64</v>
      </c>
      <c r="O335" s="34">
        <v>55544939</v>
      </c>
      <c r="P335" s="15">
        <f t="shared" si="21"/>
        <v>55.544938999999999</v>
      </c>
      <c r="Q335" s="6" t="str">
        <f t="shared" si="22"/>
        <v>Entre 50 y 100 millones</v>
      </c>
      <c r="R335" s="10">
        <v>969624993.29750001</v>
      </c>
      <c r="S335" s="40" t="s">
        <v>75</v>
      </c>
    </row>
    <row r="336" spans="1:19" ht="66.599999999999994" customHeight="1" x14ac:dyDescent="0.25">
      <c r="A336" s="5">
        <v>334</v>
      </c>
      <c r="B336" s="13" t="s">
        <v>59</v>
      </c>
      <c r="C336" s="13" t="s">
        <v>20</v>
      </c>
      <c r="D336" s="13" t="s">
        <v>67</v>
      </c>
      <c r="E336" s="22" t="s">
        <v>22</v>
      </c>
      <c r="F336" s="13" t="s">
        <v>142</v>
      </c>
      <c r="G336" s="13" t="s">
        <v>142</v>
      </c>
      <c r="H336" s="13" t="s">
        <v>438</v>
      </c>
      <c r="I336" s="36" t="s">
        <v>638</v>
      </c>
      <c r="J336" s="7">
        <f t="shared" si="17"/>
        <v>2675589</v>
      </c>
      <c r="K336" s="45">
        <v>2675589</v>
      </c>
      <c r="L336" s="14" t="s">
        <v>646</v>
      </c>
      <c r="M336" s="13" t="s">
        <v>64</v>
      </c>
      <c r="N336" s="13" t="s">
        <v>64</v>
      </c>
      <c r="O336" s="34">
        <v>51930690</v>
      </c>
      <c r="P336" s="15">
        <f t="shared" si="21"/>
        <v>51.930689999999998</v>
      </c>
      <c r="Q336" s="6" t="str">
        <f t="shared" si="22"/>
        <v>Entre 50 y 100 millones</v>
      </c>
      <c r="R336" s="10">
        <v>969624993.29750001</v>
      </c>
      <c r="S336" s="40" t="s">
        <v>75</v>
      </c>
    </row>
    <row r="337" spans="1:19" ht="66.599999999999994" customHeight="1" x14ac:dyDescent="0.25">
      <c r="A337" s="5">
        <v>335</v>
      </c>
      <c r="B337" s="13" t="s">
        <v>59</v>
      </c>
      <c r="C337" s="13" t="s">
        <v>20</v>
      </c>
      <c r="D337" s="13" t="s">
        <v>67</v>
      </c>
      <c r="E337" s="22" t="s">
        <v>22</v>
      </c>
      <c r="F337" s="13" t="s">
        <v>142</v>
      </c>
      <c r="G337" s="13" t="s">
        <v>142</v>
      </c>
      <c r="H337" s="13" t="s">
        <v>647</v>
      </c>
      <c r="I337" s="36" t="s">
        <v>638</v>
      </c>
      <c r="J337" s="7">
        <f t="shared" si="17"/>
        <v>2667385</v>
      </c>
      <c r="K337" s="45">
        <v>2667385</v>
      </c>
      <c r="L337" s="14" t="s">
        <v>648</v>
      </c>
      <c r="M337" s="13" t="s">
        <v>641</v>
      </c>
      <c r="N337" s="13" t="s">
        <v>641</v>
      </c>
      <c r="O337" s="34">
        <v>87618918.709999993</v>
      </c>
      <c r="P337" s="15">
        <f t="shared" si="21"/>
        <v>87.618918709999988</v>
      </c>
      <c r="Q337" s="6" t="str">
        <f t="shared" si="22"/>
        <v>Entre 50 y 100 millones</v>
      </c>
      <c r="R337" s="10">
        <v>969624993.29750001</v>
      </c>
      <c r="S337" s="40" t="s">
        <v>75</v>
      </c>
    </row>
    <row r="338" spans="1:19" ht="69.75" customHeight="1" x14ac:dyDescent="0.25">
      <c r="A338" s="5">
        <v>336</v>
      </c>
      <c r="B338" s="13" t="s">
        <v>59</v>
      </c>
      <c r="C338" s="13" t="s">
        <v>20</v>
      </c>
      <c r="D338" s="13" t="s">
        <v>67</v>
      </c>
      <c r="E338" s="22" t="s">
        <v>149</v>
      </c>
      <c r="F338" s="13" t="s">
        <v>142</v>
      </c>
      <c r="G338" s="13" t="s">
        <v>315</v>
      </c>
      <c r="H338" s="13" t="s">
        <v>649</v>
      </c>
      <c r="I338" s="9" t="s">
        <v>650</v>
      </c>
      <c r="J338" s="7">
        <f t="shared" si="17"/>
        <v>2676713</v>
      </c>
      <c r="K338" s="13">
        <v>2676713</v>
      </c>
      <c r="L338" s="14" t="s">
        <v>651</v>
      </c>
      <c r="M338" s="13" t="s">
        <v>34</v>
      </c>
      <c r="N338" s="13" t="s">
        <v>84</v>
      </c>
      <c r="O338" s="34">
        <v>1790492.34</v>
      </c>
      <c r="P338" s="15">
        <f t="shared" si="21"/>
        <v>1.7904923400000001</v>
      </c>
      <c r="Q338" s="6" t="str">
        <f t="shared" si="22"/>
        <v>Entre 1 y 3 millones</v>
      </c>
      <c r="R338" s="10">
        <v>5251916.9050000003</v>
      </c>
      <c r="S338" s="40" t="s">
        <v>75</v>
      </c>
    </row>
    <row r="339" spans="1:19" ht="54.95" customHeight="1" x14ac:dyDescent="0.25">
      <c r="A339" s="5">
        <v>337</v>
      </c>
      <c r="B339" s="36" t="s">
        <v>398</v>
      </c>
      <c r="C339" s="36" t="s">
        <v>20</v>
      </c>
      <c r="D339" s="36" t="s">
        <v>67</v>
      </c>
      <c r="E339" s="36" t="s">
        <v>22</v>
      </c>
      <c r="F339" s="36" t="s">
        <v>23</v>
      </c>
      <c r="G339" s="36" t="s">
        <v>23</v>
      </c>
      <c r="H339" s="36" t="s">
        <v>991</v>
      </c>
      <c r="I339" s="36" t="s">
        <v>24</v>
      </c>
      <c r="J339" s="7">
        <f t="shared" si="17"/>
        <v>2531211</v>
      </c>
      <c r="K339" s="36">
        <v>2531211</v>
      </c>
      <c r="L339" s="40" t="s">
        <v>992</v>
      </c>
      <c r="M339" s="36" t="s">
        <v>77</v>
      </c>
      <c r="N339" s="36" t="s">
        <v>78</v>
      </c>
      <c r="O339" s="34">
        <v>18559178.920000002</v>
      </c>
      <c r="P339" s="34">
        <f t="shared" si="21"/>
        <v>18.559178920000001</v>
      </c>
      <c r="Q339" s="36" t="str">
        <f t="shared" si="22"/>
        <v>Entre 10 y 30 millones</v>
      </c>
      <c r="R339" s="10">
        <v>1311397651.3900001</v>
      </c>
      <c r="S339" s="40" t="s">
        <v>75</v>
      </c>
    </row>
    <row r="340" spans="1:19" ht="54.95" customHeight="1" x14ac:dyDescent="0.25">
      <c r="A340" s="5">
        <v>338</v>
      </c>
      <c r="B340" s="13" t="s">
        <v>59</v>
      </c>
      <c r="C340" s="13" t="s">
        <v>20</v>
      </c>
      <c r="D340" s="6" t="s">
        <v>67</v>
      </c>
      <c r="E340" s="22" t="s">
        <v>149</v>
      </c>
      <c r="F340" s="13" t="s">
        <v>159</v>
      </c>
      <c r="G340" s="13" t="s">
        <v>652</v>
      </c>
      <c r="H340" s="13" t="s">
        <v>653</v>
      </c>
      <c r="I340" s="9" t="s">
        <v>654</v>
      </c>
      <c r="J340" s="7">
        <f t="shared" si="17"/>
        <v>2652742</v>
      </c>
      <c r="K340" s="13">
        <v>2652742</v>
      </c>
      <c r="L340" s="8" t="s">
        <v>655</v>
      </c>
      <c r="M340" s="13" t="s">
        <v>129</v>
      </c>
      <c r="N340" s="13" t="s">
        <v>235</v>
      </c>
      <c r="O340" s="34">
        <v>3057680.93</v>
      </c>
      <c r="P340" s="9">
        <f t="shared" si="21"/>
        <v>3.0576809300000001</v>
      </c>
      <c r="Q340" s="6" t="str">
        <f t="shared" si="22"/>
        <v>Entre 3 y 10 millones</v>
      </c>
      <c r="R340" s="10">
        <v>11107733.77</v>
      </c>
      <c r="S340" s="8" t="s">
        <v>75</v>
      </c>
    </row>
    <row r="341" spans="1:19" ht="54.95" customHeight="1" x14ac:dyDescent="0.25">
      <c r="A341" s="5">
        <v>339</v>
      </c>
      <c r="B341" s="13" t="s">
        <v>19</v>
      </c>
      <c r="C341" s="13" t="s">
        <v>20</v>
      </c>
      <c r="D341" s="13" t="s">
        <v>105</v>
      </c>
      <c r="E341" s="22" t="s">
        <v>29</v>
      </c>
      <c r="F341" s="13" t="s">
        <v>30</v>
      </c>
      <c r="G341" s="13" t="s">
        <v>30</v>
      </c>
      <c r="H341" s="13" t="s">
        <v>30</v>
      </c>
      <c r="I341" s="9" t="s">
        <v>127</v>
      </c>
      <c r="J341" s="7">
        <f t="shared" si="17"/>
        <v>2251202</v>
      </c>
      <c r="K341" s="13">
        <v>2251202</v>
      </c>
      <c r="L341" s="8" t="s">
        <v>657</v>
      </c>
      <c r="M341" s="13" t="s">
        <v>129</v>
      </c>
      <c r="N341" s="16" t="s">
        <v>546</v>
      </c>
      <c r="O341" s="34">
        <v>44434397</v>
      </c>
      <c r="P341" s="9">
        <f t="shared" si="21"/>
        <v>44.434396999999997</v>
      </c>
      <c r="Q341" s="6" t="str">
        <f t="shared" si="22"/>
        <v>Entre 30 y 50 millones</v>
      </c>
      <c r="R341" s="10" t="s">
        <v>35</v>
      </c>
      <c r="S341" s="8" t="s">
        <v>110</v>
      </c>
    </row>
    <row r="342" spans="1:19" ht="54.95" customHeight="1" x14ac:dyDescent="0.25">
      <c r="A342" s="5">
        <v>340</v>
      </c>
      <c r="B342" s="13" t="s">
        <v>19</v>
      </c>
      <c r="C342" s="13" t="s">
        <v>20</v>
      </c>
      <c r="D342" s="13" t="s">
        <v>105</v>
      </c>
      <c r="E342" s="22" t="s">
        <v>29</v>
      </c>
      <c r="F342" s="13" t="s">
        <v>347</v>
      </c>
      <c r="G342" s="13" t="s">
        <v>347</v>
      </c>
      <c r="H342" s="13" t="s">
        <v>347</v>
      </c>
      <c r="I342" s="9" t="s">
        <v>127</v>
      </c>
      <c r="J342" s="7">
        <f t="shared" si="17"/>
        <v>2160781</v>
      </c>
      <c r="K342" s="13">
        <v>2160781</v>
      </c>
      <c r="L342" s="8" t="s">
        <v>658</v>
      </c>
      <c r="M342" s="13" t="s">
        <v>129</v>
      </c>
      <c r="N342" s="16" t="s">
        <v>546</v>
      </c>
      <c r="O342" s="34">
        <v>63784999.329999998</v>
      </c>
      <c r="P342" s="9">
        <f t="shared" si="21"/>
        <v>63.784999329999998</v>
      </c>
      <c r="Q342" s="6" t="str">
        <f t="shared" si="22"/>
        <v>Entre 50 y 100 millones</v>
      </c>
      <c r="R342" s="10" t="s">
        <v>35</v>
      </c>
      <c r="S342" s="8" t="s">
        <v>110</v>
      </c>
    </row>
    <row r="343" spans="1:19" ht="54.95" customHeight="1" x14ac:dyDescent="0.25">
      <c r="A343" s="5">
        <v>341</v>
      </c>
      <c r="B343" s="13" t="s">
        <v>19</v>
      </c>
      <c r="C343" s="13" t="s">
        <v>44</v>
      </c>
      <c r="D343" s="13" t="s">
        <v>296</v>
      </c>
      <c r="E343" s="22" t="s">
        <v>29</v>
      </c>
      <c r="F343" s="13" t="s">
        <v>347</v>
      </c>
      <c r="G343" s="13" t="s">
        <v>348</v>
      </c>
      <c r="H343" s="13" t="s">
        <v>348</v>
      </c>
      <c r="I343" s="9" t="s">
        <v>127</v>
      </c>
      <c r="J343" s="7">
        <f t="shared" si="17"/>
        <v>2557104</v>
      </c>
      <c r="K343" s="13">
        <v>2557104</v>
      </c>
      <c r="L343" s="8" t="s">
        <v>659</v>
      </c>
      <c r="M343" s="13" t="s">
        <v>129</v>
      </c>
      <c r="N343" s="13" t="s">
        <v>656</v>
      </c>
      <c r="O343" s="34">
        <v>162659854.88999999</v>
      </c>
      <c r="P343" s="9">
        <f t="shared" si="21"/>
        <v>162.65985488999999</v>
      </c>
      <c r="Q343" s="44" t="str">
        <f t="shared" si="22"/>
        <v>Más de 100 millones</v>
      </c>
      <c r="R343" s="10" t="s">
        <v>35</v>
      </c>
      <c r="S343" s="8" t="s">
        <v>65</v>
      </c>
    </row>
    <row r="344" spans="1:19" ht="54.95" customHeight="1" x14ac:dyDescent="0.25">
      <c r="A344" s="5">
        <v>342</v>
      </c>
      <c r="B344" s="13" t="s">
        <v>19</v>
      </c>
      <c r="C344" s="13" t="s">
        <v>20</v>
      </c>
      <c r="D344" s="13" t="s">
        <v>105</v>
      </c>
      <c r="E344" s="22" t="s">
        <v>29</v>
      </c>
      <c r="F344" s="13" t="s">
        <v>39</v>
      </c>
      <c r="G344" s="13" t="s">
        <v>39</v>
      </c>
      <c r="H344" s="13" t="s">
        <v>39</v>
      </c>
      <c r="I344" s="9" t="s">
        <v>660</v>
      </c>
      <c r="J344" s="7">
        <f t="shared" si="17"/>
        <v>2195389</v>
      </c>
      <c r="K344" s="13">
        <v>2195389</v>
      </c>
      <c r="L344" s="8" t="s">
        <v>661</v>
      </c>
      <c r="M344" s="13" t="s">
        <v>334</v>
      </c>
      <c r="N344" s="13" t="s">
        <v>662</v>
      </c>
      <c r="O344" s="34">
        <v>280573208.05000001</v>
      </c>
      <c r="P344" s="9">
        <f t="shared" si="21"/>
        <v>280.57320805000001</v>
      </c>
      <c r="Q344" s="44" t="str">
        <f t="shared" si="22"/>
        <v>Más de 100 millones</v>
      </c>
      <c r="R344" s="10" t="s">
        <v>35</v>
      </c>
      <c r="S344" s="8" t="s">
        <v>110</v>
      </c>
    </row>
    <row r="345" spans="1:19" ht="54.95" customHeight="1" x14ac:dyDescent="0.25">
      <c r="A345" s="5">
        <v>343</v>
      </c>
      <c r="B345" s="13" t="s">
        <v>19</v>
      </c>
      <c r="C345" s="13" t="s">
        <v>20</v>
      </c>
      <c r="D345" s="13" t="s">
        <v>105</v>
      </c>
      <c r="E345" s="22" t="s">
        <v>29</v>
      </c>
      <c r="F345" s="13" t="s">
        <v>154</v>
      </c>
      <c r="G345" s="13" t="s">
        <v>155</v>
      </c>
      <c r="H345" s="13" t="s">
        <v>663</v>
      </c>
      <c r="I345" s="9" t="s">
        <v>660</v>
      </c>
      <c r="J345" s="7">
        <f t="shared" si="17"/>
        <v>2384352</v>
      </c>
      <c r="K345" s="13">
        <v>2384352</v>
      </c>
      <c r="L345" s="8" t="s">
        <v>664</v>
      </c>
      <c r="M345" s="13" t="s">
        <v>334</v>
      </c>
      <c r="N345" s="13" t="s">
        <v>665</v>
      </c>
      <c r="O345" s="34">
        <v>211183226.99000001</v>
      </c>
      <c r="P345" s="9">
        <f t="shared" si="21"/>
        <v>211.18322699000001</v>
      </c>
      <c r="Q345" s="44" t="str">
        <f t="shared" si="22"/>
        <v>Más de 100 millones</v>
      </c>
      <c r="R345" s="10" t="s">
        <v>35</v>
      </c>
      <c r="S345" s="8" t="s">
        <v>110</v>
      </c>
    </row>
    <row r="346" spans="1:19" ht="54.95" customHeight="1" x14ac:dyDescent="0.25">
      <c r="A346" s="5">
        <v>344</v>
      </c>
      <c r="B346" s="13" t="s">
        <v>19</v>
      </c>
      <c r="C346" s="13" t="s">
        <v>44</v>
      </c>
      <c r="D346" s="6" t="s">
        <v>67</v>
      </c>
      <c r="E346" s="22" t="s">
        <v>29</v>
      </c>
      <c r="F346" s="13" t="s">
        <v>666</v>
      </c>
      <c r="G346" s="13" t="s">
        <v>666</v>
      </c>
      <c r="H346" s="13" t="s">
        <v>667</v>
      </c>
      <c r="I346" s="9" t="s">
        <v>660</v>
      </c>
      <c r="J346" s="7">
        <f t="shared" si="17"/>
        <v>2664769</v>
      </c>
      <c r="K346" s="13">
        <v>2664769</v>
      </c>
      <c r="L346" s="8" t="s">
        <v>668</v>
      </c>
      <c r="M346" s="13" t="s">
        <v>334</v>
      </c>
      <c r="N346" s="13" t="s">
        <v>665</v>
      </c>
      <c r="O346" s="34">
        <v>18036211</v>
      </c>
      <c r="P346" s="9">
        <f t="shared" si="21"/>
        <v>18.036211000000002</v>
      </c>
      <c r="Q346" s="6" t="str">
        <f t="shared" si="22"/>
        <v>Entre 10 y 30 millones</v>
      </c>
      <c r="R346" s="10" t="s">
        <v>35</v>
      </c>
      <c r="S346" s="8" t="s">
        <v>183</v>
      </c>
    </row>
    <row r="347" spans="1:19" ht="54.95" customHeight="1" x14ac:dyDescent="0.25">
      <c r="A347" s="5">
        <v>345</v>
      </c>
      <c r="B347" s="13" t="s">
        <v>19</v>
      </c>
      <c r="C347" s="13" t="s">
        <v>20</v>
      </c>
      <c r="D347" s="13" t="s">
        <v>105</v>
      </c>
      <c r="E347" s="22" t="s">
        <v>29</v>
      </c>
      <c r="F347" s="13" t="s">
        <v>209</v>
      </c>
      <c r="G347" s="13" t="s">
        <v>669</v>
      </c>
      <c r="H347" s="13" t="s">
        <v>669</v>
      </c>
      <c r="I347" s="9" t="s">
        <v>660</v>
      </c>
      <c r="J347" s="7">
        <f t="shared" si="17"/>
        <v>2195508</v>
      </c>
      <c r="K347" s="13">
        <v>2195508</v>
      </c>
      <c r="L347" s="8" t="s">
        <v>670</v>
      </c>
      <c r="M347" s="13" t="s">
        <v>334</v>
      </c>
      <c r="N347" s="16" t="s">
        <v>546</v>
      </c>
      <c r="O347" s="34">
        <v>18377858.859999999</v>
      </c>
      <c r="P347" s="9">
        <f t="shared" si="21"/>
        <v>18.37785886</v>
      </c>
      <c r="Q347" s="6" t="str">
        <f t="shared" si="22"/>
        <v>Entre 10 y 30 millones</v>
      </c>
      <c r="R347" s="10" t="s">
        <v>35</v>
      </c>
      <c r="S347" s="8" t="s">
        <v>110</v>
      </c>
    </row>
    <row r="348" spans="1:19" ht="54.95" customHeight="1" x14ac:dyDescent="0.25">
      <c r="A348" s="5">
        <v>346</v>
      </c>
      <c r="B348" s="13" t="s">
        <v>19</v>
      </c>
      <c r="C348" s="13" t="s">
        <v>20</v>
      </c>
      <c r="D348" s="13" t="s">
        <v>105</v>
      </c>
      <c r="E348" s="22" t="s">
        <v>29</v>
      </c>
      <c r="F348" s="13" t="s">
        <v>159</v>
      </c>
      <c r="G348" s="13" t="s">
        <v>671</v>
      </c>
      <c r="H348" s="13" t="s">
        <v>671</v>
      </c>
      <c r="I348" s="9" t="s">
        <v>660</v>
      </c>
      <c r="J348" s="7">
        <f t="shared" si="17"/>
        <v>2158527</v>
      </c>
      <c r="K348" s="13">
        <v>2158527</v>
      </c>
      <c r="L348" s="8" t="s">
        <v>672</v>
      </c>
      <c r="M348" s="13" t="s">
        <v>334</v>
      </c>
      <c r="N348" s="16" t="s">
        <v>546</v>
      </c>
      <c r="O348" s="34">
        <v>19026293.800000001</v>
      </c>
      <c r="P348" s="9">
        <f t="shared" si="21"/>
        <v>19.026293800000001</v>
      </c>
      <c r="Q348" s="6" t="str">
        <f t="shared" si="22"/>
        <v>Entre 10 y 30 millones</v>
      </c>
      <c r="R348" s="10" t="s">
        <v>35</v>
      </c>
      <c r="S348" s="8" t="s">
        <v>110</v>
      </c>
    </row>
    <row r="349" spans="1:19" ht="54.95" customHeight="1" x14ac:dyDescent="0.25">
      <c r="A349" s="5">
        <v>347</v>
      </c>
      <c r="B349" s="13" t="s">
        <v>19</v>
      </c>
      <c r="C349" s="13" t="s">
        <v>20</v>
      </c>
      <c r="D349" s="13" t="s">
        <v>105</v>
      </c>
      <c r="E349" s="22" t="s">
        <v>29</v>
      </c>
      <c r="F349" s="13" t="s">
        <v>159</v>
      </c>
      <c r="G349" s="13" t="s">
        <v>159</v>
      </c>
      <c r="H349" s="13" t="s">
        <v>159</v>
      </c>
      <c r="I349" s="9" t="s">
        <v>660</v>
      </c>
      <c r="J349" s="7">
        <f t="shared" si="17"/>
        <v>2159429</v>
      </c>
      <c r="K349" s="13">
        <v>2159429</v>
      </c>
      <c r="L349" s="8" t="s">
        <v>673</v>
      </c>
      <c r="M349" s="13" t="s">
        <v>334</v>
      </c>
      <c r="N349" s="16" t="s">
        <v>546</v>
      </c>
      <c r="O349" s="34">
        <v>6588223.54</v>
      </c>
      <c r="P349" s="9">
        <f t="shared" si="21"/>
        <v>6.5882235400000004</v>
      </c>
      <c r="Q349" s="6" t="str">
        <f t="shared" si="22"/>
        <v>Entre 3 y 10 millones</v>
      </c>
      <c r="R349" s="10" t="s">
        <v>35</v>
      </c>
      <c r="S349" s="8" t="s">
        <v>110</v>
      </c>
    </row>
    <row r="350" spans="1:19" ht="54.95" customHeight="1" x14ac:dyDescent="0.25">
      <c r="A350" s="5">
        <v>348</v>
      </c>
      <c r="B350" s="13" t="s">
        <v>19</v>
      </c>
      <c r="C350" s="13" t="s">
        <v>20</v>
      </c>
      <c r="D350" s="13" t="s">
        <v>105</v>
      </c>
      <c r="E350" s="22" t="s">
        <v>29</v>
      </c>
      <c r="F350" s="13" t="s">
        <v>52</v>
      </c>
      <c r="G350" s="13" t="s">
        <v>98</v>
      </c>
      <c r="H350" s="13" t="s">
        <v>383</v>
      </c>
      <c r="I350" s="9" t="s">
        <v>660</v>
      </c>
      <c r="J350" s="7">
        <f t="shared" si="17"/>
        <v>2234170</v>
      </c>
      <c r="K350" s="13">
        <v>2234170</v>
      </c>
      <c r="L350" s="8" t="s">
        <v>674</v>
      </c>
      <c r="M350" s="13" t="s">
        <v>334</v>
      </c>
      <c r="N350" s="16" t="s">
        <v>546</v>
      </c>
      <c r="O350" s="34">
        <v>315023430</v>
      </c>
      <c r="P350" s="9">
        <f t="shared" si="21"/>
        <v>315.02343000000002</v>
      </c>
      <c r="Q350" s="44" t="str">
        <f t="shared" si="22"/>
        <v>Más de 100 millones</v>
      </c>
      <c r="R350" s="10" t="s">
        <v>35</v>
      </c>
      <c r="S350" s="8" t="s">
        <v>110</v>
      </c>
    </row>
    <row r="351" spans="1:19" ht="54.95" customHeight="1" x14ac:dyDescent="0.25">
      <c r="A351" s="5">
        <v>349</v>
      </c>
      <c r="B351" s="13" t="s">
        <v>19</v>
      </c>
      <c r="C351" s="13" t="s">
        <v>20</v>
      </c>
      <c r="D351" s="13" t="s">
        <v>105</v>
      </c>
      <c r="E351" s="22" t="s">
        <v>29</v>
      </c>
      <c r="F351" s="13" t="s">
        <v>61</v>
      </c>
      <c r="G351" s="13" t="s">
        <v>221</v>
      </c>
      <c r="H351" s="13" t="s">
        <v>675</v>
      </c>
      <c r="I351" s="9" t="s">
        <v>660</v>
      </c>
      <c r="J351" s="7">
        <f t="shared" si="17"/>
        <v>2541667</v>
      </c>
      <c r="K351" s="13">
        <v>2541667</v>
      </c>
      <c r="L351" s="8" t="s">
        <v>676</v>
      </c>
      <c r="M351" s="13" t="s">
        <v>334</v>
      </c>
      <c r="N351" s="13" t="s">
        <v>665</v>
      </c>
      <c r="O351" s="34">
        <v>230283045</v>
      </c>
      <c r="P351" s="9">
        <f t="shared" si="21"/>
        <v>230.28304499999999</v>
      </c>
      <c r="Q351" s="44" t="str">
        <f t="shared" si="22"/>
        <v>Más de 100 millones</v>
      </c>
      <c r="R351" s="10" t="s">
        <v>35</v>
      </c>
      <c r="S351" s="8" t="s">
        <v>110</v>
      </c>
    </row>
    <row r="352" spans="1:19" ht="75" customHeight="1" x14ac:dyDescent="0.25">
      <c r="A352" s="5">
        <v>350</v>
      </c>
      <c r="B352" s="13" t="s">
        <v>19</v>
      </c>
      <c r="C352" s="13" t="s">
        <v>20</v>
      </c>
      <c r="D352" s="13" t="s">
        <v>105</v>
      </c>
      <c r="E352" s="22" t="s">
        <v>29</v>
      </c>
      <c r="F352" s="13" t="s">
        <v>249</v>
      </c>
      <c r="G352" s="13" t="s">
        <v>249</v>
      </c>
      <c r="H352" s="13" t="s">
        <v>249</v>
      </c>
      <c r="I352" s="9" t="s">
        <v>660</v>
      </c>
      <c r="J352" s="7">
        <f t="shared" si="17"/>
        <v>2570305</v>
      </c>
      <c r="K352" s="13">
        <v>2570305</v>
      </c>
      <c r="L352" s="8" t="s">
        <v>677</v>
      </c>
      <c r="M352" s="13" t="s">
        <v>334</v>
      </c>
      <c r="N352" s="13" t="s">
        <v>678</v>
      </c>
      <c r="O352" s="34">
        <v>11813894.689999999</v>
      </c>
      <c r="P352" s="9">
        <f t="shared" si="21"/>
        <v>11.81389469</v>
      </c>
      <c r="Q352" s="6" t="str">
        <f t="shared" si="22"/>
        <v>Entre 10 y 30 millones</v>
      </c>
      <c r="R352" s="10" t="s">
        <v>35</v>
      </c>
      <c r="S352" s="8" t="s">
        <v>110</v>
      </c>
    </row>
    <row r="353" spans="1:19" ht="54.95" customHeight="1" x14ac:dyDescent="0.25">
      <c r="A353" s="5">
        <v>351</v>
      </c>
      <c r="B353" s="13" t="s">
        <v>19</v>
      </c>
      <c r="C353" s="13" t="s">
        <v>20</v>
      </c>
      <c r="D353" s="13" t="s">
        <v>105</v>
      </c>
      <c r="E353" s="22" t="s">
        <v>29</v>
      </c>
      <c r="F353" s="13" t="s">
        <v>666</v>
      </c>
      <c r="G353" s="13" t="s">
        <v>666</v>
      </c>
      <c r="H353" s="13" t="s">
        <v>666</v>
      </c>
      <c r="I353" s="9" t="s">
        <v>660</v>
      </c>
      <c r="J353" s="7" t="str">
        <f t="shared" si="17"/>
        <v>IDEA</v>
      </c>
      <c r="K353" s="13" t="s">
        <v>21</v>
      </c>
      <c r="L353" s="8" t="s">
        <v>679</v>
      </c>
      <c r="M353" s="13" t="s">
        <v>334</v>
      </c>
      <c r="N353" s="16" t="s">
        <v>546</v>
      </c>
      <c r="O353" s="34">
        <v>10400000</v>
      </c>
      <c r="P353" s="9">
        <f t="shared" si="21"/>
        <v>10.4</v>
      </c>
      <c r="Q353" s="6" t="str">
        <f t="shared" si="22"/>
        <v>Entre 10 y 30 millones</v>
      </c>
      <c r="R353" s="10" t="s">
        <v>35</v>
      </c>
      <c r="S353" s="8" t="s">
        <v>110</v>
      </c>
    </row>
    <row r="354" spans="1:19" ht="54.95" customHeight="1" x14ac:dyDescent="0.25">
      <c r="A354" s="5">
        <v>352</v>
      </c>
      <c r="B354" s="13" t="s">
        <v>19</v>
      </c>
      <c r="C354" s="13" t="s">
        <v>20</v>
      </c>
      <c r="D354" s="13" t="s">
        <v>105</v>
      </c>
      <c r="E354" s="22" t="s">
        <v>29</v>
      </c>
      <c r="F354" s="13" t="s">
        <v>666</v>
      </c>
      <c r="G354" s="13" t="s">
        <v>666</v>
      </c>
      <c r="H354" s="13" t="s">
        <v>666</v>
      </c>
      <c r="I354" s="9" t="s">
        <v>660</v>
      </c>
      <c r="J354" s="7" t="str">
        <f t="shared" si="17"/>
        <v>IDEA</v>
      </c>
      <c r="K354" s="13" t="s">
        <v>21</v>
      </c>
      <c r="L354" s="8" t="s">
        <v>680</v>
      </c>
      <c r="M354" s="13" t="s">
        <v>334</v>
      </c>
      <c r="N354" s="16" t="s">
        <v>546</v>
      </c>
      <c r="O354" s="34">
        <v>71020000</v>
      </c>
      <c r="P354" s="9">
        <f t="shared" si="21"/>
        <v>71.02</v>
      </c>
      <c r="Q354" s="6" t="str">
        <f t="shared" si="22"/>
        <v>Entre 50 y 100 millones</v>
      </c>
      <c r="R354" s="10" t="s">
        <v>35</v>
      </c>
      <c r="S354" s="8" t="s">
        <v>110</v>
      </c>
    </row>
    <row r="355" spans="1:19" ht="54.95" customHeight="1" x14ac:dyDescent="0.25">
      <c r="A355" s="5">
        <v>353</v>
      </c>
      <c r="B355" s="13" t="s">
        <v>19</v>
      </c>
      <c r="C355" s="13" t="s">
        <v>20</v>
      </c>
      <c r="D355" s="13" t="s">
        <v>105</v>
      </c>
      <c r="E355" s="22" t="s">
        <v>29</v>
      </c>
      <c r="F355" s="13" t="s">
        <v>666</v>
      </c>
      <c r="G355" s="13" t="s">
        <v>666</v>
      </c>
      <c r="H355" s="13" t="s">
        <v>666</v>
      </c>
      <c r="I355" s="9" t="s">
        <v>660</v>
      </c>
      <c r="J355" s="7" t="str">
        <f t="shared" si="17"/>
        <v>IDEA</v>
      </c>
      <c r="K355" s="13" t="s">
        <v>21</v>
      </c>
      <c r="L355" s="8" t="s">
        <v>681</v>
      </c>
      <c r="M355" s="13" t="s">
        <v>334</v>
      </c>
      <c r="N355" s="16" t="s">
        <v>546</v>
      </c>
      <c r="O355" s="34">
        <v>67105000</v>
      </c>
      <c r="P355" s="9">
        <f t="shared" si="21"/>
        <v>67.105000000000004</v>
      </c>
      <c r="Q355" s="6" t="str">
        <f t="shared" si="22"/>
        <v>Entre 50 y 100 millones</v>
      </c>
      <c r="R355" s="10" t="s">
        <v>35</v>
      </c>
      <c r="S355" s="8" t="s">
        <v>110</v>
      </c>
    </row>
    <row r="356" spans="1:19" ht="54.95" customHeight="1" x14ac:dyDescent="0.25">
      <c r="A356" s="5">
        <v>354</v>
      </c>
      <c r="B356" s="13" t="s">
        <v>19</v>
      </c>
      <c r="C356" s="13" t="s">
        <v>20</v>
      </c>
      <c r="D356" s="13" t="s">
        <v>105</v>
      </c>
      <c r="E356" s="22" t="s">
        <v>29</v>
      </c>
      <c r="F356" s="13" t="s">
        <v>142</v>
      </c>
      <c r="G356" s="13" t="s">
        <v>142</v>
      </c>
      <c r="H356" s="13" t="s">
        <v>142</v>
      </c>
      <c r="I356" s="9" t="s">
        <v>660</v>
      </c>
      <c r="J356" s="7">
        <f t="shared" si="17"/>
        <v>2168010</v>
      </c>
      <c r="K356" s="13">
        <v>2168010</v>
      </c>
      <c r="L356" s="8" t="s">
        <v>682</v>
      </c>
      <c r="M356" s="13" t="s">
        <v>334</v>
      </c>
      <c r="N356" s="16" t="s">
        <v>546</v>
      </c>
      <c r="O356" s="34">
        <v>82268329</v>
      </c>
      <c r="P356" s="9">
        <f t="shared" si="21"/>
        <v>82.268328999999994</v>
      </c>
      <c r="Q356" s="6" t="str">
        <f t="shared" si="22"/>
        <v>Entre 50 y 100 millones</v>
      </c>
      <c r="R356" s="10" t="s">
        <v>35</v>
      </c>
      <c r="S356" s="8" t="s">
        <v>110</v>
      </c>
    </row>
    <row r="357" spans="1:19" ht="72" customHeight="1" x14ac:dyDescent="0.25">
      <c r="A357" s="5">
        <v>355</v>
      </c>
      <c r="B357" s="13" t="s">
        <v>19</v>
      </c>
      <c r="C357" s="13" t="s">
        <v>20</v>
      </c>
      <c r="D357" s="13" t="s">
        <v>105</v>
      </c>
      <c r="E357" s="22" t="s">
        <v>29</v>
      </c>
      <c r="F357" s="13" t="s">
        <v>30</v>
      </c>
      <c r="G357" s="13" t="s">
        <v>30</v>
      </c>
      <c r="H357" s="13" t="s">
        <v>683</v>
      </c>
      <c r="I357" s="9" t="s">
        <v>660</v>
      </c>
      <c r="J357" s="7">
        <f t="shared" si="17"/>
        <v>2659753</v>
      </c>
      <c r="K357" s="13">
        <v>2659753</v>
      </c>
      <c r="L357" s="8" t="s">
        <v>684</v>
      </c>
      <c r="M357" s="13" t="s">
        <v>334</v>
      </c>
      <c r="N357" s="13" t="s">
        <v>665</v>
      </c>
      <c r="O357" s="34">
        <v>62902858.390000001</v>
      </c>
      <c r="P357" s="9">
        <f t="shared" si="21"/>
        <v>62.902858389999999</v>
      </c>
      <c r="Q357" s="6" t="str">
        <f t="shared" si="22"/>
        <v>Entre 50 y 100 millones</v>
      </c>
      <c r="R357" s="10" t="s">
        <v>35</v>
      </c>
      <c r="S357" s="8" t="s">
        <v>110</v>
      </c>
    </row>
    <row r="358" spans="1:19" ht="54.95" customHeight="1" x14ac:dyDescent="0.25">
      <c r="A358" s="5">
        <v>356</v>
      </c>
      <c r="B358" s="13" t="s">
        <v>19</v>
      </c>
      <c r="C358" s="13" t="s">
        <v>44</v>
      </c>
      <c r="D358" s="6" t="s">
        <v>21</v>
      </c>
      <c r="E358" s="22" t="s">
        <v>29</v>
      </c>
      <c r="F358" s="13" t="s">
        <v>30</v>
      </c>
      <c r="G358" s="13" t="s">
        <v>30</v>
      </c>
      <c r="H358" s="13" t="s">
        <v>461</v>
      </c>
      <c r="I358" s="9" t="s">
        <v>156</v>
      </c>
      <c r="J358" s="7">
        <f t="shared" si="17"/>
        <v>352627</v>
      </c>
      <c r="K358" s="13">
        <v>352627</v>
      </c>
      <c r="L358" s="8" t="s">
        <v>685</v>
      </c>
      <c r="M358" s="13" t="s">
        <v>413</v>
      </c>
      <c r="N358" s="16" t="s">
        <v>546</v>
      </c>
      <c r="O358" s="34">
        <v>10000000</v>
      </c>
      <c r="P358" s="9">
        <f t="shared" si="21"/>
        <v>10</v>
      </c>
      <c r="Q358" s="6" t="str">
        <f t="shared" si="22"/>
        <v>Entre 3 y 10 millones</v>
      </c>
      <c r="R358" s="10" t="s">
        <v>35</v>
      </c>
      <c r="S358" s="8" t="s">
        <v>28</v>
      </c>
    </row>
    <row r="359" spans="1:19" ht="54.95" customHeight="1" x14ac:dyDescent="0.25">
      <c r="A359" s="5">
        <v>357</v>
      </c>
      <c r="B359" s="13" t="s">
        <v>19</v>
      </c>
      <c r="C359" s="13" t="s">
        <v>20</v>
      </c>
      <c r="D359" s="6" t="s">
        <v>21</v>
      </c>
      <c r="E359" s="22" t="s">
        <v>29</v>
      </c>
      <c r="F359" s="13" t="s">
        <v>39</v>
      </c>
      <c r="G359" s="13" t="s">
        <v>39</v>
      </c>
      <c r="H359" s="13" t="s">
        <v>39</v>
      </c>
      <c r="I359" s="9" t="s">
        <v>156</v>
      </c>
      <c r="J359" s="7">
        <f t="shared" si="17"/>
        <v>321951</v>
      </c>
      <c r="K359" s="13">
        <v>321951</v>
      </c>
      <c r="L359" s="8" t="s">
        <v>686</v>
      </c>
      <c r="M359" s="13" t="s">
        <v>687</v>
      </c>
      <c r="N359" s="16" t="s">
        <v>546</v>
      </c>
      <c r="O359" s="34">
        <v>16180000</v>
      </c>
      <c r="P359" s="9">
        <f t="shared" si="21"/>
        <v>16.18</v>
      </c>
      <c r="Q359" s="6" t="str">
        <f t="shared" si="22"/>
        <v>Entre 10 y 30 millones</v>
      </c>
      <c r="R359" s="10" t="s">
        <v>35</v>
      </c>
      <c r="S359" s="8" t="s">
        <v>28</v>
      </c>
    </row>
    <row r="360" spans="1:19" ht="54.95" customHeight="1" x14ac:dyDescent="0.25">
      <c r="A360" s="5">
        <v>358</v>
      </c>
      <c r="B360" s="13" t="s">
        <v>19</v>
      </c>
      <c r="C360" s="13" t="s">
        <v>20</v>
      </c>
      <c r="D360" s="6" t="s">
        <v>21</v>
      </c>
      <c r="E360" s="22" t="s">
        <v>29</v>
      </c>
      <c r="F360" s="13" t="s">
        <v>536</v>
      </c>
      <c r="G360" s="13" t="s">
        <v>536</v>
      </c>
      <c r="H360" s="13" t="s">
        <v>536</v>
      </c>
      <c r="I360" s="9" t="s">
        <v>156</v>
      </c>
      <c r="J360" s="7">
        <f t="shared" si="17"/>
        <v>321962</v>
      </c>
      <c r="K360" s="13">
        <v>321962</v>
      </c>
      <c r="L360" s="8" t="s">
        <v>688</v>
      </c>
      <c r="M360" s="13" t="s">
        <v>334</v>
      </c>
      <c r="N360" s="16" t="s">
        <v>546</v>
      </c>
      <c r="O360" s="34">
        <v>15860000</v>
      </c>
      <c r="P360" s="9">
        <f t="shared" si="21"/>
        <v>15.86</v>
      </c>
      <c r="Q360" s="6" t="str">
        <f t="shared" si="22"/>
        <v>Entre 10 y 30 millones</v>
      </c>
      <c r="R360" s="10" t="s">
        <v>35</v>
      </c>
      <c r="S360" s="8" t="s">
        <v>28</v>
      </c>
    </row>
    <row r="361" spans="1:19" ht="54.95" customHeight="1" x14ac:dyDescent="0.25">
      <c r="A361" s="5">
        <v>359</v>
      </c>
      <c r="B361" s="13" t="s">
        <v>19</v>
      </c>
      <c r="C361" s="13" t="s">
        <v>20</v>
      </c>
      <c r="D361" s="6" t="s">
        <v>21</v>
      </c>
      <c r="E361" s="22" t="s">
        <v>29</v>
      </c>
      <c r="F361" s="13" t="s">
        <v>211</v>
      </c>
      <c r="G361" s="13" t="s">
        <v>337</v>
      </c>
      <c r="H361" s="13" t="s">
        <v>338</v>
      </c>
      <c r="I361" s="9" t="s">
        <v>156</v>
      </c>
      <c r="J361" s="7" t="str">
        <f t="shared" si="17"/>
        <v>IDEA</v>
      </c>
      <c r="K361" s="13" t="s">
        <v>21</v>
      </c>
      <c r="L361" s="8" t="s">
        <v>689</v>
      </c>
      <c r="M361" s="24" t="s">
        <v>546</v>
      </c>
      <c r="N361" s="16" t="s">
        <v>546</v>
      </c>
      <c r="O361" s="34">
        <v>3065000</v>
      </c>
      <c r="P361" s="9">
        <f t="shared" si="21"/>
        <v>3.0649999999999999</v>
      </c>
      <c r="Q361" s="6" t="str">
        <f t="shared" si="22"/>
        <v>Entre 3 y 10 millones</v>
      </c>
      <c r="R361" s="10" t="s">
        <v>35</v>
      </c>
      <c r="S361" s="8" t="s">
        <v>28</v>
      </c>
    </row>
    <row r="362" spans="1:19" ht="72" customHeight="1" x14ac:dyDescent="0.25">
      <c r="A362" s="5">
        <v>360</v>
      </c>
      <c r="B362" s="13" t="s">
        <v>19</v>
      </c>
      <c r="C362" s="13" t="s">
        <v>20</v>
      </c>
      <c r="D362" s="6" t="s">
        <v>21</v>
      </c>
      <c r="E362" s="22" t="s">
        <v>29</v>
      </c>
      <c r="F362" s="13" t="s">
        <v>47</v>
      </c>
      <c r="G362" s="13" t="s">
        <v>48</v>
      </c>
      <c r="H362" s="13" t="s">
        <v>690</v>
      </c>
      <c r="I362" s="9" t="s">
        <v>156</v>
      </c>
      <c r="J362" s="7">
        <f t="shared" si="17"/>
        <v>321819</v>
      </c>
      <c r="K362" s="13">
        <v>321819</v>
      </c>
      <c r="L362" s="8" t="s">
        <v>691</v>
      </c>
      <c r="M362" s="13" t="s">
        <v>334</v>
      </c>
      <c r="N362" s="16" t="s">
        <v>546</v>
      </c>
      <c r="O362" s="34">
        <v>119441851</v>
      </c>
      <c r="P362" s="9">
        <f t="shared" si="21"/>
        <v>119.441851</v>
      </c>
      <c r="Q362" s="6" t="str">
        <f t="shared" si="22"/>
        <v>Más de 100 millones</v>
      </c>
      <c r="R362" s="10" t="s">
        <v>35</v>
      </c>
      <c r="S362" s="8" t="s">
        <v>28</v>
      </c>
    </row>
    <row r="363" spans="1:19" ht="72" customHeight="1" x14ac:dyDescent="0.25">
      <c r="A363" s="5">
        <v>361</v>
      </c>
      <c r="B363" s="13" t="s">
        <v>19</v>
      </c>
      <c r="C363" s="13" t="s">
        <v>20</v>
      </c>
      <c r="D363" s="6" t="s">
        <v>21</v>
      </c>
      <c r="E363" s="22" t="s">
        <v>29</v>
      </c>
      <c r="F363" s="13" t="s">
        <v>209</v>
      </c>
      <c r="G363" s="13" t="s">
        <v>563</v>
      </c>
      <c r="H363" s="13" t="s">
        <v>692</v>
      </c>
      <c r="I363" s="9" t="s">
        <v>156</v>
      </c>
      <c r="J363" s="7">
        <f t="shared" si="17"/>
        <v>321836</v>
      </c>
      <c r="K363" s="13">
        <v>321836</v>
      </c>
      <c r="L363" s="8" t="s">
        <v>693</v>
      </c>
      <c r="M363" s="13" t="s">
        <v>334</v>
      </c>
      <c r="N363" s="16" t="s">
        <v>546</v>
      </c>
      <c r="O363" s="34">
        <v>96157628</v>
      </c>
      <c r="P363" s="9">
        <f t="shared" si="21"/>
        <v>96.157628000000003</v>
      </c>
      <c r="Q363" s="6" t="str">
        <f t="shared" si="22"/>
        <v>Entre 50 y 100 millones</v>
      </c>
      <c r="R363" s="10" t="s">
        <v>35</v>
      </c>
      <c r="S363" s="8" t="s">
        <v>28</v>
      </c>
    </row>
    <row r="364" spans="1:19" ht="72" customHeight="1" x14ac:dyDescent="0.25">
      <c r="A364" s="5">
        <v>362</v>
      </c>
      <c r="B364" s="13" t="s">
        <v>19</v>
      </c>
      <c r="C364" s="13" t="s">
        <v>20</v>
      </c>
      <c r="D364" s="6" t="s">
        <v>21</v>
      </c>
      <c r="E364" s="22" t="s">
        <v>29</v>
      </c>
      <c r="F364" s="13" t="s">
        <v>142</v>
      </c>
      <c r="G364" s="13" t="s">
        <v>142</v>
      </c>
      <c r="H364" s="13" t="s">
        <v>147</v>
      </c>
      <c r="I364" s="9" t="s">
        <v>156</v>
      </c>
      <c r="J364" s="7">
        <f t="shared" si="17"/>
        <v>291654</v>
      </c>
      <c r="K364" s="13">
        <v>291654</v>
      </c>
      <c r="L364" s="8" t="s">
        <v>694</v>
      </c>
      <c r="M364" s="13" t="s">
        <v>334</v>
      </c>
      <c r="N364" s="16" t="s">
        <v>546</v>
      </c>
      <c r="O364" s="34">
        <v>34650000</v>
      </c>
      <c r="P364" s="9">
        <f t="shared" si="21"/>
        <v>34.65</v>
      </c>
      <c r="Q364" s="6" t="str">
        <f t="shared" si="22"/>
        <v>Entre 30 y 50 millones</v>
      </c>
      <c r="R364" s="10" t="s">
        <v>35</v>
      </c>
      <c r="S364" s="8" t="s">
        <v>28</v>
      </c>
    </row>
    <row r="365" spans="1:19" ht="72" customHeight="1" x14ac:dyDescent="0.25">
      <c r="A365" s="5">
        <v>363</v>
      </c>
      <c r="B365" s="13" t="s">
        <v>19</v>
      </c>
      <c r="C365" s="13" t="s">
        <v>20</v>
      </c>
      <c r="D365" s="6" t="s">
        <v>21</v>
      </c>
      <c r="E365" s="22" t="s">
        <v>29</v>
      </c>
      <c r="F365" s="13" t="s">
        <v>23</v>
      </c>
      <c r="G365" s="13" t="s">
        <v>23</v>
      </c>
      <c r="H365" s="13" t="s">
        <v>23</v>
      </c>
      <c r="I365" s="9" t="s">
        <v>156</v>
      </c>
      <c r="J365" s="7" t="str">
        <f t="shared" si="17"/>
        <v>IDEA</v>
      </c>
      <c r="K365" s="13" t="s">
        <v>21</v>
      </c>
      <c r="L365" s="8" t="s">
        <v>695</v>
      </c>
      <c r="M365" s="24" t="s">
        <v>334</v>
      </c>
      <c r="N365" s="16" t="s">
        <v>993</v>
      </c>
      <c r="O365" s="34">
        <v>65000000</v>
      </c>
      <c r="P365" s="9">
        <f t="shared" si="21"/>
        <v>65</v>
      </c>
      <c r="Q365" s="6" t="str">
        <f t="shared" si="22"/>
        <v>Entre 50 y 100 millones</v>
      </c>
      <c r="R365" s="10" t="s">
        <v>35</v>
      </c>
      <c r="S365" s="8" t="s">
        <v>28</v>
      </c>
    </row>
    <row r="366" spans="1:19" ht="72" customHeight="1" x14ac:dyDescent="0.25">
      <c r="A366" s="5">
        <v>364</v>
      </c>
      <c r="B366" s="13" t="s">
        <v>59</v>
      </c>
      <c r="C366" s="13" t="s">
        <v>20</v>
      </c>
      <c r="D366" s="13" t="s">
        <v>60</v>
      </c>
      <c r="E366" s="46" t="s">
        <v>149</v>
      </c>
      <c r="F366" s="13" t="s">
        <v>106</v>
      </c>
      <c r="G366" s="13" t="s">
        <v>131</v>
      </c>
      <c r="H366" s="13" t="s">
        <v>496</v>
      </c>
      <c r="I366" s="9" t="s">
        <v>497</v>
      </c>
      <c r="J366" s="7">
        <f t="shared" si="17"/>
        <v>285718</v>
      </c>
      <c r="K366" s="13">
        <v>285718</v>
      </c>
      <c r="L366" s="8" t="s">
        <v>696</v>
      </c>
      <c r="M366" s="13" t="s">
        <v>34</v>
      </c>
      <c r="N366" s="13" t="s">
        <v>259</v>
      </c>
      <c r="O366" s="34">
        <v>9320254.0299999993</v>
      </c>
      <c r="P366" s="9">
        <f t="shared" si="21"/>
        <v>9.3202540299999992</v>
      </c>
      <c r="Q366" s="6" t="str">
        <f t="shared" si="22"/>
        <v>Entre 3 y 10 millones</v>
      </c>
      <c r="R366" s="10">
        <v>59009568.450000003</v>
      </c>
      <c r="S366" s="8" t="s">
        <v>65</v>
      </c>
    </row>
    <row r="367" spans="1:19" ht="72" customHeight="1" x14ac:dyDescent="0.25">
      <c r="A367" s="5">
        <v>365</v>
      </c>
      <c r="B367" s="13" t="s">
        <v>59</v>
      </c>
      <c r="C367" s="13" t="s">
        <v>20</v>
      </c>
      <c r="D367" s="6" t="s">
        <v>67</v>
      </c>
      <c r="E367" s="46" t="s">
        <v>149</v>
      </c>
      <c r="F367" s="13" t="s">
        <v>106</v>
      </c>
      <c r="G367" s="13" t="s">
        <v>131</v>
      </c>
      <c r="H367" s="13" t="s">
        <v>496</v>
      </c>
      <c r="I367" s="9" t="s">
        <v>497</v>
      </c>
      <c r="J367" s="7">
        <f t="shared" si="17"/>
        <v>2473486</v>
      </c>
      <c r="K367" s="13">
        <v>2473486</v>
      </c>
      <c r="L367" s="8" t="s">
        <v>697</v>
      </c>
      <c r="M367" s="13" t="s">
        <v>34</v>
      </c>
      <c r="N367" s="13" t="s">
        <v>259</v>
      </c>
      <c r="O367" s="34">
        <v>9270722.6600000001</v>
      </c>
      <c r="P367" s="9">
        <f t="shared" si="21"/>
        <v>9.2707226600000006</v>
      </c>
      <c r="Q367" s="6" t="str">
        <f t="shared" si="22"/>
        <v>Entre 3 y 10 millones</v>
      </c>
      <c r="R367" s="10">
        <v>59009568.450000003</v>
      </c>
      <c r="S367" s="8" t="s">
        <v>75</v>
      </c>
    </row>
    <row r="368" spans="1:19" ht="54.95" customHeight="1" x14ac:dyDescent="0.25">
      <c r="A368" s="5">
        <v>366</v>
      </c>
      <c r="B368" s="13" t="s">
        <v>59</v>
      </c>
      <c r="C368" s="13" t="s">
        <v>20</v>
      </c>
      <c r="D368" s="6" t="s">
        <v>67</v>
      </c>
      <c r="E368" s="46" t="s">
        <v>149</v>
      </c>
      <c r="F368" s="13" t="s">
        <v>106</v>
      </c>
      <c r="G368" s="13" t="s">
        <v>131</v>
      </c>
      <c r="H368" s="13" t="s">
        <v>496</v>
      </c>
      <c r="I368" s="9" t="s">
        <v>497</v>
      </c>
      <c r="J368" s="7">
        <f t="shared" si="17"/>
        <v>2662353</v>
      </c>
      <c r="K368" s="13">
        <v>2662353</v>
      </c>
      <c r="L368" s="8" t="s">
        <v>698</v>
      </c>
      <c r="M368" s="13" t="s">
        <v>42</v>
      </c>
      <c r="N368" s="13" t="s">
        <v>74</v>
      </c>
      <c r="O368" s="34">
        <v>3461733.87</v>
      </c>
      <c r="P368" s="9">
        <f t="shared" si="21"/>
        <v>3.4617338700000002</v>
      </c>
      <c r="Q368" s="6" t="str">
        <f t="shared" si="22"/>
        <v>Entre 3 y 10 millones</v>
      </c>
      <c r="R368" s="10">
        <v>59009568.450000003</v>
      </c>
      <c r="S368" s="8" t="s">
        <v>75</v>
      </c>
    </row>
    <row r="369" spans="1:19" ht="54.95" customHeight="1" x14ac:dyDescent="0.25">
      <c r="A369" s="5">
        <v>367</v>
      </c>
      <c r="B369" s="13" t="s">
        <v>59</v>
      </c>
      <c r="C369" s="13" t="s">
        <v>20</v>
      </c>
      <c r="D369" s="13" t="s">
        <v>60</v>
      </c>
      <c r="E369" s="46" t="s">
        <v>149</v>
      </c>
      <c r="F369" s="13" t="s">
        <v>106</v>
      </c>
      <c r="G369" s="13" t="s">
        <v>131</v>
      </c>
      <c r="H369" s="13" t="s">
        <v>496</v>
      </c>
      <c r="I369" s="9" t="s">
        <v>497</v>
      </c>
      <c r="J369" s="7">
        <f t="shared" si="17"/>
        <v>2323571</v>
      </c>
      <c r="K369" s="13">
        <v>2323571</v>
      </c>
      <c r="L369" s="8" t="s">
        <v>699</v>
      </c>
      <c r="M369" s="13" t="s">
        <v>34</v>
      </c>
      <c r="N369" s="13" t="s">
        <v>259</v>
      </c>
      <c r="O369" s="34">
        <v>6540405.5999999996</v>
      </c>
      <c r="P369" s="9">
        <f t="shared" si="21"/>
        <v>6.5404055999999997</v>
      </c>
      <c r="Q369" s="6" t="str">
        <f t="shared" si="22"/>
        <v>Entre 3 y 10 millones</v>
      </c>
      <c r="R369" s="10">
        <v>59009568.450000003</v>
      </c>
      <c r="S369" s="8" t="s">
        <v>65</v>
      </c>
    </row>
    <row r="370" spans="1:19" ht="72" customHeight="1" x14ac:dyDescent="0.25">
      <c r="A370" s="5">
        <v>368</v>
      </c>
      <c r="B370" s="13" t="s">
        <v>59</v>
      </c>
      <c r="C370" s="13" t="s">
        <v>20</v>
      </c>
      <c r="D370" s="13" t="s">
        <v>60</v>
      </c>
      <c r="E370" s="46" t="s">
        <v>149</v>
      </c>
      <c r="F370" s="13" t="s">
        <v>106</v>
      </c>
      <c r="G370" s="13" t="s">
        <v>131</v>
      </c>
      <c r="H370" s="13" t="s">
        <v>496</v>
      </c>
      <c r="I370" s="9" t="s">
        <v>497</v>
      </c>
      <c r="J370" s="7">
        <f t="shared" si="17"/>
        <v>2412766</v>
      </c>
      <c r="K370" s="13">
        <v>2412766</v>
      </c>
      <c r="L370" s="8" t="s">
        <v>700</v>
      </c>
      <c r="M370" s="13" t="s">
        <v>64</v>
      </c>
      <c r="N370" s="13" t="s">
        <v>701</v>
      </c>
      <c r="O370" s="34">
        <v>7760888.2599999998</v>
      </c>
      <c r="P370" s="9">
        <f t="shared" si="21"/>
        <v>7.7608882599999998</v>
      </c>
      <c r="Q370" s="6" t="str">
        <f t="shared" si="22"/>
        <v>Entre 3 y 10 millones</v>
      </c>
      <c r="R370" s="10">
        <v>59009568.450000003</v>
      </c>
      <c r="S370" s="8" t="s">
        <v>65</v>
      </c>
    </row>
    <row r="371" spans="1:19" ht="54.95" customHeight="1" x14ac:dyDescent="0.25">
      <c r="A371" s="5">
        <v>369</v>
      </c>
      <c r="B371" s="13" t="s">
        <v>59</v>
      </c>
      <c r="C371" s="13" t="s">
        <v>44</v>
      </c>
      <c r="D371" s="13" t="s">
        <v>67</v>
      </c>
      <c r="E371" s="22" t="s">
        <v>149</v>
      </c>
      <c r="F371" s="13" t="s">
        <v>231</v>
      </c>
      <c r="G371" s="13" t="s">
        <v>294</v>
      </c>
      <c r="H371" s="13" t="s">
        <v>702</v>
      </c>
      <c r="I371" s="9" t="s">
        <v>703</v>
      </c>
      <c r="J371" s="7">
        <f t="shared" si="17"/>
        <v>2684395</v>
      </c>
      <c r="K371" s="13">
        <v>2684395</v>
      </c>
      <c r="L371" s="8" t="s">
        <v>704</v>
      </c>
      <c r="M371" s="13" t="s">
        <v>64</v>
      </c>
      <c r="N371" s="13" t="s">
        <v>705</v>
      </c>
      <c r="O371" s="34">
        <v>7845668.6399999997</v>
      </c>
      <c r="P371" s="9">
        <f t="shared" si="21"/>
        <v>7.8456686399999995</v>
      </c>
      <c r="Q371" s="6" t="str">
        <f t="shared" si="22"/>
        <v>Entre 3 y 10 millones</v>
      </c>
      <c r="R371" s="10">
        <v>7100702.2999999998</v>
      </c>
      <c r="S371" s="47" t="s">
        <v>183</v>
      </c>
    </row>
    <row r="372" spans="1:19" ht="62.25" customHeight="1" x14ac:dyDescent="0.25">
      <c r="A372" s="5">
        <v>370</v>
      </c>
      <c r="B372" s="13" t="s">
        <v>19</v>
      </c>
      <c r="C372" s="13" t="s">
        <v>20</v>
      </c>
      <c r="D372" s="13" t="s">
        <v>60</v>
      </c>
      <c r="E372" s="22" t="s">
        <v>29</v>
      </c>
      <c r="F372" s="13" t="s">
        <v>52</v>
      </c>
      <c r="G372" s="13" t="s">
        <v>53</v>
      </c>
      <c r="H372" s="13" t="s">
        <v>706</v>
      </c>
      <c r="I372" s="9" t="s">
        <v>707</v>
      </c>
      <c r="J372" s="7">
        <f t="shared" si="17"/>
        <v>2498352</v>
      </c>
      <c r="K372" s="13">
        <v>2498352</v>
      </c>
      <c r="L372" s="8" t="s">
        <v>708</v>
      </c>
      <c r="M372" s="13" t="s">
        <v>292</v>
      </c>
      <c r="N372" s="13" t="s">
        <v>293</v>
      </c>
      <c r="O372" s="34">
        <v>16450073.43</v>
      </c>
      <c r="P372" s="9">
        <f t="shared" si="21"/>
        <v>16.45007343</v>
      </c>
      <c r="Q372" s="6" t="str">
        <f t="shared" si="22"/>
        <v>Entre 10 y 30 millones</v>
      </c>
      <c r="R372" s="10" t="s">
        <v>35</v>
      </c>
      <c r="S372" s="12" t="s">
        <v>65</v>
      </c>
    </row>
    <row r="373" spans="1:19" ht="54.95" customHeight="1" x14ac:dyDescent="0.25">
      <c r="A373" s="5">
        <v>371</v>
      </c>
      <c r="B373" s="13" t="s">
        <v>19</v>
      </c>
      <c r="C373" s="13" t="s">
        <v>20</v>
      </c>
      <c r="D373" s="13" t="s">
        <v>60</v>
      </c>
      <c r="E373" s="22" t="s">
        <v>29</v>
      </c>
      <c r="F373" s="13" t="s">
        <v>111</v>
      </c>
      <c r="G373" s="13" t="s">
        <v>111</v>
      </c>
      <c r="H373" s="13" t="s">
        <v>111</v>
      </c>
      <c r="I373" s="9" t="s">
        <v>707</v>
      </c>
      <c r="J373" s="7">
        <f t="shared" si="17"/>
        <v>2498131</v>
      </c>
      <c r="K373" s="13">
        <v>2498131</v>
      </c>
      <c r="L373" s="8" t="s">
        <v>709</v>
      </c>
      <c r="M373" s="13" t="s">
        <v>292</v>
      </c>
      <c r="N373" s="13" t="s">
        <v>710</v>
      </c>
      <c r="O373" s="34">
        <v>14205216.640000001</v>
      </c>
      <c r="P373" s="9">
        <f t="shared" si="21"/>
        <v>14.20521664</v>
      </c>
      <c r="Q373" s="6" t="str">
        <f t="shared" si="22"/>
        <v>Entre 10 y 30 millones</v>
      </c>
      <c r="R373" s="10" t="s">
        <v>35</v>
      </c>
      <c r="S373" s="12" t="s">
        <v>65</v>
      </c>
    </row>
    <row r="374" spans="1:19" ht="63.75" customHeight="1" x14ac:dyDescent="0.25">
      <c r="A374" s="5">
        <v>372</v>
      </c>
      <c r="B374" s="13" t="s">
        <v>19</v>
      </c>
      <c r="C374" s="13" t="s">
        <v>44</v>
      </c>
      <c r="D374" s="13" t="s">
        <v>296</v>
      </c>
      <c r="E374" s="22" t="s">
        <v>29</v>
      </c>
      <c r="F374" s="13" t="s">
        <v>30</v>
      </c>
      <c r="G374" s="13" t="s">
        <v>30</v>
      </c>
      <c r="H374" s="13" t="s">
        <v>711</v>
      </c>
      <c r="I374" s="9" t="s">
        <v>707</v>
      </c>
      <c r="J374" s="7">
        <f t="shared" si="17"/>
        <v>2627484</v>
      </c>
      <c r="K374" s="13">
        <v>2627484</v>
      </c>
      <c r="L374" s="8" t="s">
        <v>712</v>
      </c>
      <c r="M374" s="13" t="s">
        <v>292</v>
      </c>
      <c r="N374" s="13" t="s">
        <v>293</v>
      </c>
      <c r="O374" s="34">
        <v>18658703.329999998</v>
      </c>
      <c r="P374" s="9">
        <f t="shared" si="21"/>
        <v>18.658703329999998</v>
      </c>
      <c r="Q374" s="6" t="str">
        <f t="shared" si="22"/>
        <v>Entre 10 y 30 millones</v>
      </c>
      <c r="R374" s="10" t="s">
        <v>35</v>
      </c>
      <c r="S374" s="12" t="s">
        <v>65</v>
      </c>
    </row>
    <row r="375" spans="1:19" ht="54.95" customHeight="1" x14ac:dyDescent="0.25">
      <c r="A375" s="5">
        <v>373</v>
      </c>
      <c r="B375" s="13" t="s">
        <v>19</v>
      </c>
      <c r="C375" s="13" t="s">
        <v>20</v>
      </c>
      <c r="D375" s="13" t="s">
        <v>67</v>
      </c>
      <c r="E375" s="22" t="s">
        <v>29</v>
      </c>
      <c r="F375" s="13" t="s">
        <v>30</v>
      </c>
      <c r="G375" s="13" t="s">
        <v>30</v>
      </c>
      <c r="H375" s="13" t="s">
        <v>30</v>
      </c>
      <c r="I375" s="9" t="s">
        <v>707</v>
      </c>
      <c r="J375" s="7">
        <f t="shared" si="17"/>
        <v>2505984</v>
      </c>
      <c r="K375" s="13">
        <v>2505984</v>
      </c>
      <c r="L375" s="8" t="s">
        <v>713</v>
      </c>
      <c r="M375" s="13" t="s">
        <v>292</v>
      </c>
      <c r="N375" s="13" t="s">
        <v>714</v>
      </c>
      <c r="O375" s="34">
        <v>43696899.894000001</v>
      </c>
      <c r="P375" s="9">
        <f t="shared" si="21"/>
        <v>43.696899893999998</v>
      </c>
      <c r="Q375" s="6" t="str">
        <f t="shared" si="22"/>
        <v>Entre 30 y 50 millones</v>
      </c>
      <c r="R375" s="10" t="s">
        <v>35</v>
      </c>
      <c r="S375" s="12" t="s">
        <v>75</v>
      </c>
    </row>
    <row r="376" spans="1:19" ht="54.95" customHeight="1" x14ac:dyDescent="0.25">
      <c r="A376" s="5">
        <v>374</v>
      </c>
      <c r="B376" s="13" t="s">
        <v>19</v>
      </c>
      <c r="C376" s="13" t="s">
        <v>20</v>
      </c>
      <c r="D376" s="13" t="s">
        <v>67</v>
      </c>
      <c r="E376" s="22" t="s">
        <v>29</v>
      </c>
      <c r="F376" s="13" t="s">
        <v>106</v>
      </c>
      <c r="G376" s="13" t="s">
        <v>106</v>
      </c>
      <c r="H376" s="13" t="s">
        <v>106</v>
      </c>
      <c r="I376" s="9" t="s">
        <v>707</v>
      </c>
      <c r="J376" s="7">
        <f t="shared" si="17"/>
        <v>2481991</v>
      </c>
      <c r="K376" s="13">
        <v>2481991</v>
      </c>
      <c r="L376" s="8" t="s">
        <v>715</v>
      </c>
      <c r="M376" s="13" t="s">
        <v>292</v>
      </c>
      <c r="N376" s="13" t="s">
        <v>716</v>
      </c>
      <c r="O376" s="34">
        <v>20115462.57</v>
      </c>
      <c r="P376" s="9">
        <f t="shared" si="21"/>
        <v>20.115462570000002</v>
      </c>
      <c r="Q376" s="6" t="str">
        <f t="shared" si="22"/>
        <v>Entre 10 y 30 millones</v>
      </c>
      <c r="R376" s="10" t="s">
        <v>35</v>
      </c>
      <c r="S376" s="12" t="s">
        <v>140</v>
      </c>
    </row>
    <row r="377" spans="1:19" ht="54.95" customHeight="1" x14ac:dyDescent="0.25">
      <c r="A377" s="5">
        <v>375</v>
      </c>
      <c r="B377" s="13" t="s">
        <v>19</v>
      </c>
      <c r="C377" s="13" t="s">
        <v>20</v>
      </c>
      <c r="D377" s="13" t="s">
        <v>67</v>
      </c>
      <c r="E377" s="22" t="s">
        <v>29</v>
      </c>
      <c r="F377" s="13" t="s">
        <v>106</v>
      </c>
      <c r="G377" s="13" t="s">
        <v>106</v>
      </c>
      <c r="H377" s="13" t="s">
        <v>106</v>
      </c>
      <c r="I377" s="9" t="s">
        <v>707</v>
      </c>
      <c r="J377" s="7">
        <f t="shared" si="17"/>
        <v>2253812</v>
      </c>
      <c r="K377" s="13">
        <v>2253812</v>
      </c>
      <c r="L377" s="8" t="s">
        <v>717</v>
      </c>
      <c r="M377" s="13" t="s">
        <v>292</v>
      </c>
      <c r="N377" s="13" t="s">
        <v>716</v>
      </c>
      <c r="O377" s="34">
        <v>210885723.02000001</v>
      </c>
      <c r="P377" s="9">
        <f t="shared" si="21"/>
        <v>210.88572302</v>
      </c>
      <c r="Q377" s="6" t="str">
        <f t="shared" si="22"/>
        <v>Más de 100 millones</v>
      </c>
      <c r="R377" s="10" t="s">
        <v>35</v>
      </c>
      <c r="S377" s="12" t="s">
        <v>75</v>
      </c>
    </row>
    <row r="378" spans="1:19" ht="66" customHeight="1" x14ac:dyDescent="0.25">
      <c r="A378" s="5">
        <v>376</v>
      </c>
      <c r="B378" s="13" t="s">
        <v>19</v>
      </c>
      <c r="C378" s="13" t="s">
        <v>20</v>
      </c>
      <c r="D378" s="13" t="s">
        <v>67</v>
      </c>
      <c r="E378" s="22" t="s">
        <v>29</v>
      </c>
      <c r="F378" s="13" t="s">
        <v>347</v>
      </c>
      <c r="G378" s="13" t="s">
        <v>718</v>
      </c>
      <c r="H378" s="13" t="s">
        <v>719</v>
      </c>
      <c r="I378" s="9" t="s">
        <v>707</v>
      </c>
      <c r="J378" s="7">
        <f t="shared" si="17"/>
        <v>2492469</v>
      </c>
      <c r="K378" s="13">
        <v>2492469</v>
      </c>
      <c r="L378" s="8" t="s">
        <v>720</v>
      </c>
      <c r="M378" s="13" t="s">
        <v>292</v>
      </c>
      <c r="N378" s="13" t="s">
        <v>721</v>
      </c>
      <c r="O378" s="34">
        <v>31104017.649999999</v>
      </c>
      <c r="P378" s="9">
        <f t="shared" si="21"/>
        <v>31.104017649999999</v>
      </c>
      <c r="Q378" s="6" t="str">
        <f t="shared" si="22"/>
        <v>Entre 30 y 50 millones</v>
      </c>
      <c r="R378" s="10" t="s">
        <v>35</v>
      </c>
      <c r="S378" s="12" t="s">
        <v>75</v>
      </c>
    </row>
    <row r="379" spans="1:19" ht="66" customHeight="1" x14ac:dyDescent="0.25">
      <c r="A379" s="5">
        <v>377</v>
      </c>
      <c r="B379" s="13" t="s">
        <v>19</v>
      </c>
      <c r="C379" s="13" t="s">
        <v>20</v>
      </c>
      <c r="D379" s="13" t="s">
        <v>67</v>
      </c>
      <c r="E379" s="22" t="s">
        <v>29</v>
      </c>
      <c r="F379" s="13" t="s">
        <v>39</v>
      </c>
      <c r="G379" s="13" t="s">
        <v>722</v>
      </c>
      <c r="H379" s="13" t="s">
        <v>723</v>
      </c>
      <c r="I379" s="9" t="s">
        <v>707</v>
      </c>
      <c r="J379" s="7">
        <f t="shared" si="17"/>
        <v>2508807</v>
      </c>
      <c r="K379" s="13">
        <v>2508807</v>
      </c>
      <c r="L379" s="8" t="s">
        <v>724</v>
      </c>
      <c r="M379" s="13" t="s">
        <v>292</v>
      </c>
      <c r="N379" s="13" t="s">
        <v>716</v>
      </c>
      <c r="O379" s="34">
        <v>23033381.84</v>
      </c>
      <c r="P379" s="9">
        <f t="shared" si="21"/>
        <v>23.033381840000001</v>
      </c>
      <c r="Q379" s="6" t="str">
        <f t="shared" si="22"/>
        <v>Entre 10 y 30 millones</v>
      </c>
      <c r="R379" s="10" t="s">
        <v>35</v>
      </c>
      <c r="S379" s="12" t="s">
        <v>75</v>
      </c>
    </row>
    <row r="380" spans="1:19" ht="54.95" customHeight="1" x14ac:dyDescent="0.25">
      <c r="A380" s="5">
        <v>378</v>
      </c>
      <c r="B380" s="13" t="s">
        <v>19</v>
      </c>
      <c r="C380" s="13" t="s">
        <v>21</v>
      </c>
      <c r="D380" s="13" t="s">
        <v>21</v>
      </c>
      <c r="E380" s="22" t="s">
        <v>29</v>
      </c>
      <c r="F380" s="13" t="s">
        <v>231</v>
      </c>
      <c r="G380" s="13" t="s">
        <v>276</v>
      </c>
      <c r="H380" s="13" t="s">
        <v>725</v>
      </c>
      <c r="I380" s="9" t="s">
        <v>707</v>
      </c>
      <c r="J380" s="7">
        <f t="shared" si="17"/>
        <v>353485</v>
      </c>
      <c r="K380" s="13">
        <v>353485</v>
      </c>
      <c r="L380" s="8" t="s">
        <v>726</v>
      </c>
      <c r="M380" s="13" t="s">
        <v>292</v>
      </c>
      <c r="N380" s="13" t="s">
        <v>716</v>
      </c>
      <c r="O380" s="34">
        <v>22850000</v>
      </c>
      <c r="P380" s="9">
        <f t="shared" si="21"/>
        <v>22.85</v>
      </c>
      <c r="Q380" s="6" t="str">
        <f t="shared" si="22"/>
        <v>Entre 10 y 30 millones</v>
      </c>
      <c r="R380" s="10" t="s">
        <v>35</v>
      </c>
      <c r="S380" s="12" t="s">
        <v>28</v>
      </c>
    </row>
    <row r="381" spans="1:19" ht="54.95" customHeight="1" x14ac:dyDescent="0.25">
      <c r="A381" s="5">
        <v>379</v>
      </c>
      <c r="B381" s="13" t="s">
        <v>19</v>
      </c>
      <c r="C381" s="13" t="s">
        <v>21</v>
      </c>
      <c r="D381" s="13" t="s">
        <v>21</v>
      </c>
      <c r="E381" s="22" t="s">
        <v>29</v>
      </c>
      <c r="F381" s="13" t="s">
        <v>30</v>
      </c>
      <c r="G381" s="13" t="s">
        <v>30</v>
      </c>
      <c r="H381" s="13" t="s">
        <v>711</v>
      </c>
      <c r="I381" s="9" t="s">
        <v>707</v>
      </c>
      <c r="J381" s="7">
        <f t="shared" si="17"/>
        <v>353868</v>
      </c>
      <c r="K381" s="13">
        <v>353868</v>
      </c>
      <c r="L381" s="8" t="s">
        <v>727</v>
      </c>
      <c r="M381" s="13" t="s">
        <v>413</v>
      </c>
      <c r="N381" s="13" t="s">
        <v>728</v>
      </c>
      <c r="O381" s="34">
        <v>10900000</v>
      </c>
      <c r="P381" s="9">
        <f t="shared" si="21"/>
        <v>10.9</v>
      </c>
      <c r="Q381" s="6" t="str">
        <f t="shared" si="22"/>
        <v>Entre 10 y 30 millones</v>
      </c>
      <c r="R381" s="10" t="s">
        <v>35</v>
      </c>
      <c r="S381" s="12" t="s">
        <v>28</v>
      </c>
    </row>
    <row r="382" spans="1:19" ht="54.95" customHeight="1" x14ac:dyDescent="0.25">
      <c r="A382" s="5">
        <v>380</v>
      </c>
      <c r="B382" s="13" t="s">
        <v>19</v>
      </c>
      <c r="C382" s="13" t="s">
        <v>20</v>
      </c>
      <c r="D382" s="13" t="s">
        <v>21</v>
      </c>
      <c r="E382" s="22" t="s">
        <v>149</v>
      </c>
      <c r="F382" s="13" t="s">
        <v>231</v>
      </c>
      <c r="G382" s="13" t="s">
        <v>276</v>
      </c>
      <c r="H382" s="13" t="s">
        <v>729</v>
      </c>
      <c r="I382" s="9" t="s">
        <v>730</v>
      </c>
      <c r="J382" s="7" t="str">
        <f t="shared" si="17"/>
        <v>IDEA</v>
      </c>
      <c r="K382" s="13" t="s">
        <v>21</v>
      </c>
      <c r="L382" s="8" t="s">
        <v>731</v>
      </c>
      <c r="M382" s="13" t="s">
        <v>64</v>
      </c>
      <c r="N382" s="24" t="s">
        <v>546</v>
      </c>
      <c r="O382" s="34">
        <v>120000000</v>
      </c>
      <c r="P382" s="9">
        <f t="shared" si="21"/>
        <v>120</v>
      </c>
      <c r="Q382" s="44" t="str">
        <f t="shared" si="22"/>
        <v>Más de 100 millones</v>
      </c>
      <c r="R382" s="10">
        <v>810096891.08000004</v>
      </c>
      <c r="S382" s="12" t="s">
        <v>370</v>
      </c>
    </row>
    <row r="383" spans="1:19" ht="54.95" customHeight="1" x14ac:dyDescent="0.25">
      <c r="A383" s="5">
        <v>381</v>
      </c>
      <c r="B383" s="13" t="s">
        <v>19</v>
      </c>
      <c r="C383" s="13" t="s">
        <v>20</v>
      </c>
      <c r="D383" s="13" t="s">
        <v>21</v>
      </c>
      <c r="E383" s="22" t="s">
        <v>149</v>
      </c>
      <c r="F383" s="13" t="s">
        <v>231</v>
      </c>
      <c r="G383" s="13" t="s">
        <v>276</v>
      </c>
      <c r="H383" s="13" t="s">
        <v>729</v>
      </c>
      <c r="I383" s="9" t="s">
        <v>730</v>
      </c>
      <c r="J383" s="7" t="str">
        <f t="shared" ref="J383:J406" si="23">HYPERLINK("https://ofi5.mef.gob.pe/ssi/Ssi/Index?codigo="&amp;K383&amp;"&amp;tipo=2",K383)</f>
        <v>IDEA</v>
      </c>
      <c r="K383" s="13" t="s">
        <v>21</v>
      </c>
      <c r="L383" s="8" t="s">
        <v>732</v>
      </c>
      <c r="M383" s="13" t="s">
        <v>129</v>
      </c>
      <c r="N383" s="24" t="s">
        <v>546</v>
      </c>
      <c r="O383" s="34">
        <v>12000000</v>
      </c>
      <c r="P383" s="9">
        <f t="shared" si="21"/>
        <v>12</v>
      </c>
      <c r="Q383" s="6" t="str">
        <f t="shared" si="22"/>
        <v>Entre 10 y 30 millones</v>
      </c>
      <c r="R383" s="10">
        <v>810096891.08000004</v>
      </c>
      <c r="S383" s="12" t="s">
        <v>370</v>
      </c>
    </row>
    <row r="384" spans="1:19" ht="68.25" customHeight="1" x14ac:dyDescent="0.25">
      <c r="A384" s="5">
        <v>382</v>
      </c>
      <c r="B384" s="13" t="s">
        <v>19</v>
      </c>
      <c r="C384" s="13" t="s">
        <v>20</v>
      </c>
      <c r="D384" s="13" t="s">
        <v>21</v>
      </c>
      <c r="E384" s="22" t="s">
        <v>149</v>
      </c>
      <c r="F384" s="13" t="s">
        <v>231</v>
      </c>
      <c r="G384" s="13" t="s">
        <v>276</v>
      </c>
      <c r="H384" s="13" t="s">
        <v>729</v>
      </c>
      <c r="I384" s="9" t="s">
        <v>730</v>
      </c>
      <c r="J384" s="7" t="str">
        <f t="shared" si="23"/>
        <v>IDEA</v>
      </c>
      <c r="K384" s="13" t="s">
        <v>21</v>
      </c>
      <c r="L384" s="8" t="s">
        <v>733</v>
      </c>
      <c r="M384" s="13" t="s">
        <v>129</v>
      </c>
      <c r="N384" s="24" t="s">
        <v>546</v>
      </c>
      <c r="O384" s="34">
        <v>22000000</v>
      </c>
      <c r="P384" s="9">
        <f t="shared" si="21"/>
        <v>22</v>
      </c>
      <c r="Q384" s="6" t="str">
        <f t="shared" si="22"/>
        <v>Entre 10 y 30 millones</v>
      </c>
      <c r="R384" s="10">
        <v>810096891.08000004</v>
      </c>
      <c r="S384" s="12" t="s">
        <v>370</v>
      </c>
    </row>
    <row r="385" spans="1:19" ht="68.25" customHeight="1" x14ac:dyDescent="0.25">
      <c r="A385" s="5">
        <v>383</v>
      </c>
      <c r="B385" s="13" t="s">
        <v>66</v>
      </c>
      <c r="C385" s="13" t="s">
        <v>20</v>
      </c>
      <c r="D385" s="13" t="s">
        <v>60</v>
      </c>
      <c r="E385" s="22" t="s">
        <v>149</v>
      </c>
      <c r="F385" s="48" t="s">
        <v>231</v>
      </c>
      <c r="G385" s="48" t="s">
        <v>734</v>
      </c>
      <c r="H385" s="48" t="s">
        <v>735</v>
      </c>
      <c r="I385" s="9" t="s">
        <v>736</v>
      </c>
      <c r="J385" s="7">
        <f t="shared" si="23"/>
        <v>2565026</v>
      </c>
      <c r="K385" s="49">
        <v>2565026</v>
      </c>
      <c r="L385" s="8" t="s">
        <v>737</v>
      </c>
      <c r="M385" s="13" t="s">
        <v>57</v>
      </c>
      <c r="N385" s="13" t="s">
        <v>58</v>
      </c>
      <c r="O385" s="34">
        <v>3566627.21</v>
      </c>
      <c r="P385" s="9">
        <f t="shared" si="21"/>
        <v>3.56662721</v>
      </c>
      <c r="Q385" s="6" t="str">
        <f t="shared" si="22"/>
        <v>Entre 3 y 10 millones</v>
      </c>
      <c r="R385" s="10">
        <v>6382401.9100000001</v>
      </c>
      <c r="S385" s="12" t="s">
        <v>65</v>
      </c>
    </row>
    <row r="386" spans="1:19" ht="54.95" customHeight="1" x14ac:dyDescent="0.25">
      <c r="A386" s="5">
        <v>384</v>
      </c>
      <c r="B386" s="13" t="s">
        <v>66</v>
      </c>
      <c r="C386" s="13" t="s">
        <v>20</v>
      </c>
      <c r="D386" s="13" t="s">
        <v>60</v>
      </c>
      <c r="E386" s="22" t="s">
        <v>149</v>
      </c>
      <c r="F386" s="48" t="s">
        <v>231</v>
      </c>
      <c r="G386" s="48" t="s">
        <v>734</v>
      </c>
      <c r="H386" s="48" t="s">
        <v>735</v>
      </c>
      <c r="I386" s="9" t="s">
        <v>736</v>
      </c>
      <c r="J386" s="7">
        <f t="shared" si="23"/>
        <v>2626030</v>
      </c>
      <c r="K386" s="49">
        <v>2626030</v>
      </c>
      <c r="L386" s="8" t="s">
        <v>738</v>
      </c>
      <c r="M386" s="13" t="s">
        <v>487</v>
      </c>
      <c r="N386" s="13" t="s">
        <v>488</v>
      </c>
      <c r="O386" s="34">
        <v>1550728.27</v>
      </c>
      <c r="P386" s="9">
        <f t="shared" si="21"/>
        <v>1.55072827</v>
      </c>
      <c r="Q386" s="6" t="str">
        <f t="shared" si="22"/>
        <v>Entre 1 y 3 millones</v>
      </c>
      <c r="R386" s="10">
        <v>6382401.9100000001</v>
      </c>
      <c r="S386" s="12" t="s">
        <v>65</v>
      </c>
    </row>
    <row r="387" spans="1:19" ht="54.95" customHeight="1" x14ac:dyDescent="0.25">
      <c r="A387" s="5">
        <v>385</v>
      </c>
      <c r="B387" s="13" t="s">
        <v>19</v>
      </c>
      <c r="C387" s="13" t="s">
        <v>20</v>
      </c>
      <c r="D387" s="13" t="s">
        <v>60</v>
      </c>
      <c r="E387" s="22" t="s">
        <v>29</v>
      </c>
      <c r="F387" s="13" t="s">
        <v>30</v>
      </c>
      <c r="G387" s="13" t="s">
        <v>30</v>
      </c>
      <c r="H387" s="13" t="s">
        <v>739</v>
      </c>
      <c r="I387" s="9" t="s">
        <v>740</v>
      </c>
      <c r="J387" s="7">
        <f t="shared" si="23"/>
        <v>2327366</v>
      </c>
      <c r="K387" s="13">
        <v>2327366</v>
      </c>
      <c r="L387" s="8" t="s">
        <v>741</v>
      </c>
      <c r="M387" s="13" t="s">
        <v>215</v>
      </c>
      <c r="N387" s="24" t="s">
        <v>742</v>
      </c>
      <c r="O387" s="34">
        <v>22965839.629999999</v>
      </c>
      <c r="P387" s="9">
        <f t="shared" si="21"/>
        <v>22.965839629999998</v>
      </c>
      <c r="Q387" s="6" t="str">
        <f t="shared" si="22"/>
        <v>Entre 10 y 30 millones</v>
      </c>
      <c r="R387" s="10" t="s">
        <v>35</v>
      </c>
      <c r="S387" s="12" t="s">
        <v>65</v>
      </c>
    </row>
    <row r="388" spans="1:19" ht="63.75" customHeight="1" x14ac:dyDescent="0.25">
      <c r="A388" s="5">
        <v>386</v>
      </c>
      <c r="B388" s="13" t="s">
        <v>19</v>
      </c>
      <c r="C388" s="13" t="s">
        <v>20</v>
      </c>
      <c r="D388" s="13" t="s">
        <v>67</v>
      </c>
      <c r="E388" s="22" t="s">
        <v>29</v>
      </c>
      <c r="F388" s="13" t="s">
        <v>30</v>
      </c>
      <c r="G388" s="13" t="s">
        <v>30</v>
      </c>
      <c r="H388" s="13" t="s">
        <v>743</v>
      </c>
      <c r="I388" s="9" t="s">
        <v>740</v>
      </c>
      <c r="J388" s="7">
        <f t="shared" si="23"/>
        <v>2473068</v>
      </c>
      <c r="K388" s="13">
        <v>2473068</v>
      </c>
      <c r="L388" s="8" t="s">
        <v>744</v>
      </c>
      <c r="M388" s="13" t="s">
        <v>215</v>
      </c>
      <c r="N388" s="24" t="s">
        <v>745</v>
      </c>
      <c r="O388" s="34">
        <v>15905927.5</v>
      </c>
      <c r="P388" s="9">
        <f t="shared" si="21"/>
        <v>15.905927500000001</v>
      </c>
      <c r="Q388" s="6" t="str">
        <f t="shared" si="22"/>
        <v>Entre 10 y 30 millones</v>
      </c>
      <c r="R388" s="10" t="s">
        <v>35</v>
      </c>
      <c r="S388" s="12" t="s">
        <v>75</v>
      </c>
    </row>
    <row r="389" spans="1:19" ht="54.95" customHeight="1" x14ac:dyDescent="0.25">
      <c r="A389" s="5">
        <v>387</v>
      </c>
      <c r="B389" s="13" t="s">
        <v>19</v>
      </c>
      <c r="C389" s="13" t="s">
        <v>20</v>
      </c>
      <c r="D389" s="13" t="s">
        <v>60</v>
      </c>
      <c r="E389" s="22" t="s">
        <v>29</v>
      </c>
      <c r="F389" s="13" t="s">
        <v>30</v>
      </c>
      <c r="G389" s="13" t="s">
        <v>30</v>
      </c>
      <c r="H389" s="13" t="s">
        <v>746</v>
      </c>
      <c r="I389" s="9" t="s">
        <v>740</v>
      </c>
      <c r="J389" s="7">
        <f t="shared" si="23"/>
        <v>2381910</v>
      </c>
      <c r="K389" s="13">
        <v>2381910</v>
      </c>
      <c r="L389" s="8" t="s">
        <v>747</v>
      </c>
      <c r="M389" s="13" t="s">
        <v>215</v>
      </c>
      <c r="N389" s="24" t="s">
        <v>745</v>
      </c>
      <c r="O389" s="34">
        <v>17407471.800000001</v>
      </c>
      <c r="P389" s="9">
        <f t="shared" si="21"/>
        <v>17.4074718</v>
      </c>
      <c r="Q389" s="6" t="str">
        <f t="shared" si="22"/>
        <v>Entre 10 y 30 millones</v>
      </c>
      <c r="R389" s="10" t="s">
        <v>35</v>
      </c>
      <c r="S389" s="12" t="s">
        <v>65</v>
      </c>
    </row>
    <row r="390" spans="1:19" ht="77.25" customHeight="1" x14ac:dyDescent="0.25">
      <c r="A390" s="5">
        <v>388</v>
      </c>
      <c r="B390" s="13" t="s">
        <v>19</v>
      </c>
      <c r="C390" s="13" t="s">
        <v>20</v>
      </c>
      <c r="D390" s="13" t="s">
        <v>67</v>
      </c>
      <c r="E390" s="22" t="s">
        <v>29</v>
      </c>
      <c r="F390" s="13" t="s">
        <v>61</v>
      </c>
      <c r="G390" s="13" t="s">
        <v>221</v>
      </c>
      <c r="H390" s="13" t="s">
        <v>748</v>
      </c>
      <c r="I390" s="9" t="s">
        <v>740</v>
      </c>
      <c r="J390" s="7">
        <f t="shared" si="23"/>
        <v>2475541</v>
      </c>
      <c r="K390" s="13">
        <v>2475541</v>
      </c>
      <c r="L390" s="8" t="s">
        <v>749</v>
      </c>
      <c r="M390" s="13" t="s">
        <v>215</v>
      </c>
      <c r="N390" s="24" t="s">
        <v>750</v>
      </c>
      <c r="O390" s="34">
        <v>32141502.739999998</v>
      </c>
      <c r="P390" s="9">
        <f t="shared" si="21"/>
        <v>32.14150274</v>
      </c>
      <c r="Q390" s="6" t="str">
        <f t="shared" si="22"/>
        <v>Entre 30 y 50 millones</v>
      </c>
      <c r="R390" s="10" t="s">
        <v>35</v>
      </c>
      <c r="S390" s="12" t="s">
        <v>75</v>
      </c>
    </row>
    <row r="391" spans="1:19" ht="54.95" customHeight="1" x14ac:dyDescent="0.25">
      <c r="A391" s="5">
        <v>389</v>
      </c>
      <c r="B391" s="13" t="s">
        <v>19</v>
      </c>
      <c r="C391" s="13" t="s">
        <v>20</v>
      </c>
      <c r="D391" s="13" t="s">
        <v>21</v>
      </c>
      <c r="E391" s="22" t="s">
        <v>149</v>
      </c>
      <c r="F391" s="13" t="s">
        <v>231</v>
      </c>
      <c r="G391" s="13" t="s">
        <v>751</v>
      </c>
      <c r="H391" s="13" t="s">
        <v>752</v>
      </c>
      <c r="I391" s="9" t="s">
        <v>753</v>
      </c>
      <c r="J391" s="7" t="str">
        <f t="shared" si="23"/>
        <v>IDEA</v>
      </c>
      <c r="K391" s="13" t="s">
        <v>21</v>
      </c>
      <c r="L391" s="8" t="s">
        <v>754</v>
      </c>
      <c r="M391" s="6" t="s">
        <v>77</v>
      </c>
      <c r="N391" s="24" t="s">
        <v>78</v>
      </c>
      <c r="O391" s="34">
        <v>10000000</v>
      </c>
      <c r="P391" s="9">
        <f t="shared" si="21"/>
        <v>10</v>
      </c>
      <c r="Q391" s="6" t="str">
        <f t="shared" si="22"/>
        <v>Entre 3 y 10 millones</v>
      </c>
      <c r="R391" s="10">
        <v>7785972.7400000002</v>
      </c>
      <c r="S391" s="12" t="s">
        <v>28</v>
      </c>
    </row>
    <row r="392" spans="1:19" ht="54.95" customHeight="1" x14ac:dyDescent="0.25">
      <c r="A392" s="5">
        <v>390</v>
      </c>
      <c r="B392" s="13" t="s">
        <v>19</v>
      </c>
      <c r="C392" s="13" t="s">
        <v>20</v>
      </c>
      <c r="D392" s="13" t="s">
        <v>67</v>
      </c>
      <c r="E392" s="46" t="s">
        <v>68</v>
      </c>
      <c r="F392" s="50" t="s">
        <v>231</v>
      </c>
      <c r="G392" s="50" t="s">
        <v>294</v>
      </c>
      <c r="H392" s="50" t="s">
        <v>294</v>
      </c>
      <c r="I392" s="9" t="s">
        <v>499</v>
      </c>
      <c r="J392" s="7">
        <f t="shared" si="23"/>
        <v>2600268</v>
      </c>
      <c r="K392" s="13">
        <v>2600268</v>
      </c>
      <c r="L392" s="8" t="s">
        <v>755</v>
      </c>
      <c r="M392" s="13" t="s">
        <v>64</v>
      </c>
      <c r="N392" s="24" t="s">
        <v>379</v>
      </c>
      <c r="O392" s="34">
        <v>1266056.97</v>
      </c>
      <c r="P392" s="9">
        <f t="shared" ref="P392:P400" si="24">+O392/1000000</f>
        <v>1.2660569699999999</v>
      </c>
      <c r="Q392" s="6" t="str">
        <f t="shared" ref="Q392:Q400" si="25">IF(O392&lt;1000000,"Menos de 1 millón",
IF(O392&lt;=3000000,"Entre 1 y 3 millones",
IF(O392&lt;=10000000,"Entre 3 y 10 millones",
IF(O392&lt;=30000000,"Entre 10 y 30 millones",
IF(O392&lt;=50000000,"Entre 30 y 50 millones",
IF(O392&lt;=100000000,"Entre 50 y 100 millones",
"Más de 100 millones"))))))</f>
        <v>Entre 1 y 3 millones</v>
      </c>
      <c r="R392" s="10">
        <v>61577191.840000004</v>
      </c>
      <c r="S392" s="12" t="s">
        <v>75</v>
      </c>
    </row>
    <row r="393" spans="1:19" ht="54.95" customHeight="1" x14ac:dyDescent="0.25">
      <c r="A393" s="5">
        <v>391</v>
      </c>
      <c r="B393" s="13" t="s">
        <v>66</v>
      </c>
      <c r="C393" s="13" t="s">
        <v>20</v>
      </c>
      <c r="D393" s="13" t="s">
        <v>60</v>
      </c>
      <c r="E393" s="22" t="s">
        <v>149</v>
      </c>
      <c r="F393" s="50" t="s">
        <v>231</v>
      </c>
      <c r="G393" s="50" t="s">
        <v>756</v>
      </c>
      <c r="H393" s="50" t="s">
        <v>757</v>
      </c>
      <c r="I393" s="9" t="s">
        <v>758</v>
      </c>
      <c r="J393" s="7">
        <f t="shared" si="23"/>
        <v>2629934</v>
      </c>
      <c r="K393" s="13">
        <v>2629934</v>
      </c>
      <c r="L393" s="8" t="s">
        <v>759</v>
      </c>
      <c r="M393" s="13" t="s">
        <v>57</v>
      </c>
      <c r="N393" s="24" t="s">
        <v>760</v>
      </c>
      <c r="O393" s="34">
        <v>2671428.29</v>
      </c>
      <c r="P393" s="9">
        <f t="shared" si="24"/>
        <v>2.6714282900000001</v>
      </c>
      <c r="Q393" s="6" t="str">
        <f t="shared" si="25"/>
        <v>Entre 1 y 3 millones</v>
      </c>
      <c r="R393" s="10">
        <v>2149719.83</v>
      </c>
      <c r="S393" s="12" t="s">
        <v>65</v>
      </c>
    </row>
    <row r="394" spans="1:19" ht="54.95" customHeight="1" x14ac:dyDescent="0.25">
      <c r="A394" s="5">
        <v>392</v>
      </c>
      <c r="B394" s="13" t="s">
        <v>19</v>
      </c>
      <c r="C394" s="13" t="s">
        <v>20</v>
      </c>
      <c r="D394" s="13" t="s">
        <v>21</v>
      </c>
      <c r="E394" s="22" t="s">
        <v>149</v>
      </c>
      <c r="F394" s="51" t="s">
        <v>231</v>
      </c>
      <c r="G394" s="51" t="s">
        <v>335</v>
      </c>
      <c r="H394" s="51" t="s">
        <v>761</v>
      </c>
      <c r="I394" s="9" t="s">
        <v>762</v>
      </c>
      <c r="J394" s="7" t="str">
        <f t="shared" si="23"/>
        <v>IDEA</v>
      </c>
      <c r="K394" s="13" t="s">
        <v>21</v>
      </c>
      <c r="L394" s="8" t="s">
        <v>763</v>
      </c>
      <c r="M394" s="13" t="s">
        <v>77</v>
      </c>
      <c r="N394" s="24" t="s">
        <v>78</v>
      </c>
      <c r="O394" s="34">
        <v>1503800</v>
      </c>
      <c r="P394" s="9">
        <f t="shared" si="24"/>
        <v>1.5038</v>
      </c>
      <c r="Q394" s="6" t="str">
        <f t="shared" si="25"/>
        <v>Entre 1 y 3 millones</v>
      </c>
      <c r="R394" s="10">
        <v>1487304.46</v>
      </c>
      <c r="S394" s="12" t="s">
        <v>28</v>
      </c>
    </row>
    <row r="395" spans="1:19" ht="54.95" customHeight="1" x14ac:dyDescent="0.25">
      <c r="A395" s="5">
        <v>393</v>
      </c>
      <c r="B395" s="13" t="s">
        <v>398</v>
      </c>
      <c r="C395" s="13" t="s">
        <v>44</v>
      </c>
      <c r="D395" s="13" t="s">
        <v>296</v>
      </c>
      <c r="E395" s="22" t="s">
        <v>22</v>
      </c>
      <c r="F395" s="23" t="s">
        <v>154</v>
      </c>
      <c r="G395" s="23" t="s">
        <v>155</v>
      </c>
      <c r="H395" s="23" t="s">
        <v>155</v>
      </c>
      <c r="I395" s="9" t="s">
        <v>764</v>
      </c>
      <c r="J395" s="7">
        <f t="shared" si="23"/>
        <v>2627702</v>
      </c>
      <c r="K395" s="13">
        <v>2627702</v>
      </c>
      <c r="L395" s="14" t="s">
        <v>765</v>
      </c>
      <c r="M395" s="13" t="s">
        <v>26</v>
      </c>
      <c r="N395" s="24" t="s">
        <v>301</v>
      </c>
      <c r="O395" s="34">
        <v>13592933.619999999</v>
      </c>
      <c r="P395" s="9">
        <f t="shared" si="24"/>
        <v>13.592933619999998</v>
      </c>
      <c r="Q395" s="6" t="str">
        <f t="shared" si="25"/>
        <v>Entre 10 y 30 millones</v>
      </c>
      <c r="R395" s="10">
        <v>1637803942.885</v>
      </c>
      <c r="S395" s="8" t="s">
        <v>183</v>
      </c>
    </row>
    <row r="396" spans="1:19" ht="54.95" customHeight="1" x14ac:dyDescent="0.25">
      <c r="A396" s="5">
        <v>394</v>
      </c>
      <c r="B396" s="13" t="s">
        <v>398</v>
      </c>
      <c r="C396" s="13" t="s">
        <v>44</v>
      </c>
      <c r="D396" s="13" t="s">
        <v>296</v>
      </c>
      <c r="E396" s="22" t="s">
        <v>22</v>
      </c>
      <c r="F396" s="23" t="s">
        <v>154</v>
      </c>
      <c r="G396" s="23" t="s">
        <v>155</v>
      </c>
      <c r="H396" s="23" t="s">
        <v>155</v>
      </c>
      <c r="I396" s="9" t="s">
        <v>764</v>
      </c>
      <c r="J396" s="7">
        <f t="shared" si="23"/>
        <v>2630773</v>
      </c>
      <c r="K396" s="13">
        <v>2630773</v>
      </c>
      <c r="L396" s="14" t="s">
        <v>766</v>
      </c>
      <c r="M396" s="13" t="s">
        <v>26</v>
      </c>
      <c r="N396" s="24" t="s">
        <v>301</v>
      </c>
      <c r="O396" s="34">
        <v>13550267.119999999</v>
      </c>
      <c r="P396" s="9">
        <f t="shared" si="24"/>
        <v>13.550267119999999</v>
      </c>
      <c r="Q396" s="6" t="str">
        <f t="shared" si="25"/>
        <v>Entre 10 y 30 millones</v>
      </c>
      <c r="R396" s="10">
        <v>1637803942.885</v>
      </c>
      <c r="S396" s="8" t="s">
        <v>183</v>
      </c>
    </row>
    <row r="397" spans="1:19" ht="54.95" customHeight="1" x14ac:dyDescent="0.25">
      <c r="A397" s="5">
        <v>395</v>
      </c>
      <c r="B397" s="13" t="s">
        <v>66</v>
      </c>
      <c r="C397" s="13" t="s">
        <v>20</v>
      </c>
      <c r="D397" s="13" t="s">
        <v>67</v>
      </c>
      <c r="E397" s="22" t="s">
        <v>22</v>
      </c>
      <c r="F397" s="23" t="s">
        <v>154</v>
      </c>
      <c r="G397" s="23" t="s">
        <v>606</v>
      </c>
      <c r="H397" s="23" t="s">
        <v>607</v>
      </c>
      <c r="I397" s="9" t="s">
        <v>764</v>
      </c>
      <c r="J397" s="7">
        <f t="shared" si="23"/>
        <v>2681968</v>
      </c>
      <c r="K397" s="13">
        <v>2681968</v>
      </c>
      <c r="L397" s="14" t="s">
        <v>767</v>
      </c>
      <c r="M397" s="13" t="s">
        <v>42</v>
      </c>
      <c r="N397" s="24" t="s">
        <v>550</v>
      </c>
      <c r="O397" s="34">
        <v>14506149.57</v>
      </c>
      <c r="P397" s="9">
        <f t="shared" si="24"/>
        <v>14.50614957</v>
      </c>
      <c r="Q397" s="6" t="str">
        <f t="shared" si="25"/>
        <v>Entre 10 y 30 millones</v>
      </c>
      <c r="R397" s="10">
        <v>1637803942.885</v>
      </c>
      <c r="S397" s="8" t="s">
        <v>183</v>
      </c>
    </row>
    <row r="398" spans="1:19" ht="54.95" customHeight="1" x14ac:dyDescent="0.25">
      <c r="A398" s="5">
        <v>396</v>
      </c>
      <c r="B398" s="13" t="s">
        <v>66</v>
      </c>
      <c r="C398" s="13" t="s">
        <v>20</v>
      </c>
      <c r="D398" s="13" t="s">
        <v>67</v>
      </c>
      <c r="E398" s="22" t="s">
        <v>22</v>
      </c>
      <c r="F398" s="23" t="s">
        <v>154</v>
      </c>
      <c r="G398" s="23" t="s">
        <v>606</v>
      </c>
      <c r="H398" s="23" t="s">
        <v>607</v>
      </c>
      <c r="I398" s="9" t="s">
        <v>764</v>
      </c>
      <c r="J398" s="7">
        <f t="shared" si="23"/>
        <v>2644292</v>
      </c>
      <c r="K398" s="13">
        <v>2644292</v>
      </c>
      <c r="L398" s="14" t="s">
        <v>768</v>
      </c>
      <c r="M398" s="13" t="s">
        <v>26</v>
      </c>
      <c r="N398" s="24" t="s">
        <v>530</v>
      </c>
      <c r="O398" s="34">
        <v>29431188.530000001</v>
      </c>
      <c r="P398" s="9">
        <f t="shared" si="24"/>
        <v>29.43118853</v>
      </c>
      <c r="Q398" s="6" t="str">
        <f t="shared" si="25"/>
        <v>Entre 10 y 30 millones</v>
      </c>
      <c r="R398" s="10">
        <v>1637803942.885</v>
      </c>
      <c r="S398" s="8" t="s">
        <v>183</v>
      </c>
    </row>
    <row r="399" spans="1:19" ht="54.95" customHeight="1" x14ac:dyDescent="0.25">
      <c r="A399" s="5">
        <v>397</v>
      </c>
      <c r="B399" s="6" t="s">
        <v>19</v>
      </c>
      <c r="C399" s="6" t="s">
        <v>20</v>
      </c>
      <c r="D399" s="6" t="s">
        <v>67</v>
      </c>
      <c r="E399" s="6" t="s">
        <v>29</v>
      </c>
      <c r="F399" s="6" t="s">
        <v>124</v>
      </c>
      <c r="G399" s="6" t="s">
        <v>371</v>
      </c>
      <c r="H399" s="6" t="s">
        <v>769</v>
      </c>
      <c r="I399" s="6" t="s">
        <v>178</v>
      </c>
      <c r="J399" s="7">
        <f>HYPERLINK("https://ofi5.mef.gob.pe/ssi/Ssi/Index?codigo="&amp;K399&amp;"&amp;tipo=2",K399)</f>
        <v>2304540</v>
      </c>
      <c r="K399" s="6">
        <v>2304540</v>
      </c>
      <c r="L399" s="8" t="s">
        <v>994</v>
      </c>
      <c r="M399" s="6" t="s">
        <v>64</v>
      </c>
      <c r="N399" s="6" t="s">
        <v>307</v>
      </c>
      <c r="O399" s="9">
        <v>14208039.68</v>
      </c>
      <c r="P399" s="9">
        <f>+O399/1000000</f>
        <v>14.208039679999999</v>
      </c>
      <c r="Q399" s="6" t="str">
        <f>IF(O399&lt;1000000,"Menos de 1 millón",
IF(O399&lt;=3000000,"Entre 1 y 3 millones",
IF(O399&lt;=10000000,"Entre 3 y 10 millones",
IF(O399&lt;=30000000,"Entre 10 y 30 millones",
IF(O399&lt;=50000000,"Entre 30 y 50 millones",
IF(O399&lt;=100000000,"Entre 50 y 100 millones",
"Más de 100 millones"))))))</f>
        <v>Entre 10 y 30 millones</v>
      </c>
      <c r="R399" s="10" t="s">
        <v>35</v>
      </c>
      <c r="S399" s="8" t="s">
        <v>995</v>
      </c>
    </row>
    <row r="400" spans="1:19" s="58" customFormat="1" ht="72" customHeight="1" x14ac:dyDescent="0.25">
      <c r="A400" s="5">
        <v>398</v>
      </c>
      <c r="B400" s="52" t="s">
        <v>66</v>
      </c>
      <c r="C400" s="52" t="s">
        <v>20</v>
      </c>
      <c r="D400" s="52" t="s">
        <v>67</v>
      </c>
      <c r="E400" s="53" t="s">
        <v>22</v>
      </c>
      <c r="F400" s="54" t="s">
        <v>154</v>
      </c>
      <c r="G400" s="54" t="s">
        <v>299</v>
      </c>
      <c r="H400" s="54" t="s">
        <v>299</v>
      </c>
      <c r="I400" s="55" t="s">
        <v>764</v>
      </c>
      <c r="J400" s="7">
        <f t="shared" si="23"/>
        <v>2656303</v>
      </c>
      <c r="K400" s="52">
        <v>2656303</v>
      </c>
      <c r="L400" s="56" t="s">
        <v>770</v>
      </c>
      <c r="M400" s="52" t="s">
        <v>42</v>
      </c>
      <c r="N400" s="52" t="s">
        <v>550</v>
      </c>
      <c r="O400" s="34">
        <v>36195166.640000001</v>
      </c>
      <c r="P400" s="9">
        <f t="shared" si="24"/>
        <v>36.195166640000004</v>
      </c>
      <c r="Q400" s="6" t="str">
        <f t="shared" si="25"/>
        <v>Entre 30 y 50 millones</v>
      </c>
      <c r="R400" s="10">
        <v>1637803942.885</v>
      </c>
      <c r="S400" s="57" t="s">
        <v>75</v>
      </c>
    </row>
    <row r="401" spans="1:19" ht="72" customHeight="1" x14ac:dyDescent="0.25">
      <c r="A401" s="5">
        <v>399</v>
      </c>
      <c r="B401" s="13" t="s">
        <v>66</v>
      </c>
      <c r="C401" s="13" t="s">
        <v>20</v>
      </c>
      <c r="D401" s="13" t="s">
        <v>67</v>
      </c>
      <c r="E401" s="22" t="s">
        <v>22</v>
      </c>
      <c r="F401" s="23" t="s">
        <v>154</v>
      </c>
      <c r="G401" s="23" t="s">
        <v>771</v>
      </c>
      <c r="H401" s="23" t="s">
        <v>155</v>
      </c>
      <c r="I401" s="9" t="s">
        <v>764</v>
      </c>
      <c r="J401" s="7">
        <f t="shared" si="23"/>
        <v>2662262</v>
      </c>
      <c r="K401" s="13">
        <v>2662262</v>
      </c>
      <c r="L401" s="14" t="s">
        <v>772</v>
      </c>
      <c r="M401" s="13" t="s">
        <v>34</v>
      </c>
      <c r="N401" s="13" t="s">
        <v>259</v>
      </c>
      <c r="O401" s="15">
        <v>38651912.270000003</v>
      </c>
      <c r="P401" s="9">
        <f>+O401/1000000</f>
        <v>38.651912270000004</v>
      </c>
      <c r="Q401" s="6" t="str">
        <f>IF(O401&lt;1000000,"Menos de 1 millón",
IF(O401&lt;=3000000,"Entre 1 y 3 millones",
IF(O401&lt;=10000000,"Entre 3 y 10 millones",
IF(O401&lt;=30000000,"Entre 10 y 30 millones",
IF(O401&lt;=50000000,"Entre 30 y 50 millones",
IF(O401&lt;=100000000,"Entre 50 y 100 millones",
"Más de 100 millones"))))))</f>
        <v>Entre 30 y 50 millones</v>
      </c>
      <c r="R401" s="10">
        <v>1637803942.885</v>
      </c>
      <c r="S401" s="12" t="s">
        <v>75</v>
      </c>
    </row>
    <row r="402" spans="1:19" ht="54.95" customHeight="1" x14ac:dyDescent="0.25">
      <c r="A402" s="5">
        <v>400</v>
      </c>
      <c r="B402" s="13" t="s">
        <v>66</v>
      </c>
      <c r="C402" s="13" t="s">
        <v>20</v>
      </c>
      <c r="D402" s="13" t="s">
        <v>67</v>
      </c>
      <c r="E402" s="22" t="s">
        <v>22</v>
      </c>
      <c r="F402" s="23" t="s">
        <v>154</v>
      </c>
      <c r="G402" s="23" t="s">
        <v>773</v>
      </c>
      <c r="H402" s="23" t="s">
        <v>773</v>
      </c>
      <c r="I402" s="9" t="s">
        <v>764</v>
      </c>
      <c r="J402" s="7">
        <f t="shared" si="23"/>
        <v>2667039</v>
      </c>
      <c r="K402" s="13">
        <v>2667039</v>
      </c>
      <c r="L402" s="14" t="s">
        <v>774</v>
      </c>
      <c r="M402" s="13" t="s">
        <v>42</v>
      </c>
      <c r="N402" s="13" t="s">
        <v>74</v>
      </c>
      <c r="O402" s="15">
        <v>92168086.209999993</v>
      </c>
      <c r="P402" s="9">
        <f>+O402/1000000</f>
        <v>92.168086209999998</v>
      </c>
      <c r="Q402" s="6" t="str">
        <f>IF(O402&lt;1000000,"Menos de 1 millón",
IF(O402&lt;=3000000,"Entre 1 y 3 millones",
IF(O402&lt;=10000000,"Entre 3 y 10 millones",
IF(O402&lt;=30000000,"Entre 10 y 30 millones",
IF(O402&lt;=50000000,"Entre 30 y 50 millones",
IF(O402&lt;=100000000,"Entre 50 y 100 millones",
"Más de 100 millones"))))))</f>
        <v>Entre 50 y 100 millones</v>
      </c>
      <c r="R402" s="10">
        <v>1637803942.885</v>
      </c>
      <c r="S402" s="12" t="s">
        <v>75</v>
      </c>
    </row>
    <row r="403" spans="1:19" ht="54.95" customHeight="1" x14ac:dyDescent="0.25">
      <c r="A403" s="5">
        <v>401</v>
      </c>
      <c r="B403" s="13" t="s">
        <v>66</v>
      </c>
      <c r="C403" s="13" t="s">
        <v>20</v>
      </c>
      <c r="D403" s="13" t="s">
        <v>67</v>
      </c>
      <c r="E403" s="22" t="s">
        <v>22</v>
      </c>
      <c r="F403" s="23" t="s">
        <v>154</v>
      </c>
      <c r="G403" s="59" t="s">
        <v>588</v>
      </c>
      <c r="H403" s="59" t="s">
        <v>155</v>
      </c>
      <c r="I403" s="9" t="s">
        <v>764</v>
      </c>
      <c r="J403" s="7">
        <f t="shared" si="23"/>
        <v>2651388</v>
      </c>
      <c r="K403" s="60">
        <v>2651388</v>
      </c>
      <c r="L403" s="61" t="s">
        <v>775</v>
      </c>
      <c r="M403" s="60" t="s">
        <v>26</v>
      </c>
      <c r="N403" s="60" t="s">
        <v>530</v>
      </c>
      <c r="O403" s="62">
        <v>45840561.259999998</v>
      </c>
      <c r="P403" s="9">
        <f>+O403/1000000</f>
        <v>45.840561260000001</v>
      </c>
      <c r="Q403" s="6" t="str">
        <f>IF(O403&lt;1000000,"Menos de 1 millón",
IF(O403&lt;=3000000,"Entre 1 y 3 millones",
IF(O403&lt;=10000000,"Entre 3 y 10 millones",
IF(O403&lt;=30000000,"Entre 10 y 30 millones",
IF(O403&lt;=50000000,"Entre 30 y 50 millones",
IF(O403&lt;=100000000,"Entre 50 y 100 millones",
"Más de 100 millones"))))))</f>
        <v>Entre 30 y 50 millones</v>
      </c>
      <c r="R403" s="10">
        <v>1637803942.885</v>
      </c>
      <c r="S403" s="12" t="s">
        <v>75</v>
      </c>
    </row>
    <row r="404" spans="1:19" ht="54.95" customHeight="1" x14ac:dyDescent="0.25">
      <c r="A404" s="5">
        <v>402</v>
      </c>
      <c r="B404" s="13" t="s">
        <v>19</v>
      </c>
      <c r="C404" s="13" t="s">
        <v>20</v>
      </c>
      <c r="D404" s="13" t="s">
        <v>21</v>
      </c>
      <c r="E404" s="22" t="s">
        <v>149</v>
      </c>
      <c r="F404" s="23" t="s">
        <v>154</v>
      </c>
      <c r="G404" s="23" t="s">
        <v>776</v>
      </c>
      <c r="H404" s="23" t="s">
        <v>777</v>
      </c>
      <c r="I404" s="9" t="s">
        <v>778</v>
      </c>
      <c r="J404" s="7">
        <f t="shared" si="23"/>
        <v>302775</v>
      </c>
      <c r="K404" s="13">
        <v>302775</v>
      </c>
      <c r="L404" s="14" t="s">
        <v>779</v>
      </c>
      <c r="M404" s="13" t="s">
        <v>34</v>
      </c>
      <c r="N404" s="13" t="s">
        <v>259</v>
      </c>
      <c r="O404" s="15">
        <v>11419071.76</v>
      </c>
      <c r="P404" s="9">
        <f t="shared" ref="P404:P406" si="26">+O404/1000000</f>
        <v>11.41907176</v>
      </c>
      <c r="Q404" s="6" t="str">
        <f t="shared" ref="Q404:Q405" si="27">IF(O404&lt;1000000,"Menos de 1 millón",
IF(O404&lt;=3000000,"Entre 1 y 3 millones",
IF(O404&lt;=10000000,"Entre 3 y 10 millones",
IF(O404&lt;=30000000,"Entre 10 y 30 millones",
IF(O404&lt;=50000000,"Entre 30 y 50 millones",
IF(O404&lt;=100000000,"Entre 50 y 100 millones",
"Más de 100 millones"))))))</f>
        <v>Entre 10 y 30 millones</v>
      </c>
      <c r="R404" s="10">
        <v>9768991.0999999996</v>
      </c>
      <c r="S404" s="12" t="s">
        <v>327</v>
      </c>
    </row>
    <row r="405" spans="1:19" ht="54.95" customHeight="1" x14ac:dyDescent="0.25">
      <c r="A405" s="5">
        <v>403</v>
      </c>
      <c r="B405" s="6" t="s">
        <v>19</v>
      </c>
      <c r="C405" s="6" t="s">
        <v>20</v>
      </c>
      <c r="D405" s="6" t="s">
        <v>105</v>
      </c>
      <c r="E405" s="6" t="s">
        <v>29</v>
      </c>
      <c r="F405" s="6" t="s">
        <v>154</v>
      </c>
      <c r="G405" s="6" t="s">
        <v>776</v>
      </c>
      <c r="H405" s="6" t="s">
        <v>996</v>
      </c>
      <c r="I405" s="6" t="s">
        <v>297</v>
      </c>
      <c r="J405" s="7">
        <f t="shared" si="23"/>
        <v>2662987</v>
      </c>
      <c r="K405" s="6">
        <v>2662987</v>
      </c>
      <c r="L405" s="8" t="s">
        <v>997</v>
      </c>
      <c r="M405" s="6" t="s">
        <v>26</v>
      </c>
      <c r="N405" s="6" t="s">
        <v>301</v>
      </c>
      <c r="O405" s="9">
        <v>231657827.02000001</v>
      </c>
      <c r="P405" s="9">
        <f t="shared" si="26"/>
        <v>231.65782702000001</v>
      </c>
      <c r="Q405" s="6" t="str">
        <f t="shared" si="27"/>
        <v>Más de 100 millones</v>
      </c>
      <c r="R405" s="10" t="s">
        <v>35</v>
      </c>
      <c r="S405" s="8" t="s">
        <v>65</v>
      </c>
    </row>
    <row r="406" spans="1:19" ht="54.95" customHeight="1" x14ac:dyDescent="0.25">
      <c r="A406" s="5">
        <v>404</v>
      </c>
      <c r="B406" s="6" t="s">
        <v>19</v>
      </c>
      <c r="C406" s="6" t="s">
        <v>20</v>
      </c>
      <c r="D406" s="6" t="s">
        <v>105</v>
      </c>
      <c r="E406" s="6" t="s">
        <v>29</v>
      </c>
      <c r="F406" s="6" t="s">
        <v>154</v>
      </c>
      <c r="G406" s="6" t="s">
        <v>998</v>
      </c>
      <c r="H406" s="6" t="s">
        <v>998</v>
      </c>
      <c r="I406" s="6" t="s">
        <v>297</v>
      </c>
      <c r="J406" s="7">
        <f t="shared" si="23"/>
        <v>2552555</v>
      </c>
      <c r="K406" s="6">
        <v>2552555</v>
      </c>
      <c r="L406" s="8" t="s">
        <v>999</v>
      </c>
      <c r="M406" s="6" t="s">
        <v>26</v>
      </c>
      <c r="N406" s="6" t="s">
        <v>301</v>
      </c>
      <c r="O406" s="9">
        <v>156172558.59</v>
      </c>
      <c r="P406" s="9">
        <f t="shared" si="26"/>
        <v>156.17255858999999</v>
      </c>
      <c r="Q406" s="6" t="str">
        <f>IF(O406&lt;1000000,"Menos de 1 millón",
IF(O406&lt;=3000000,"Entre 1 y 3 millones",
IF(O406&lt;=10000000,"Entre 3 y 10 millones",
IF(O406&lt;=30000000,"Entre 10 y 30 millones",
IF(O406&lt;=50000000,"Entre 30 y 50 millones",
IF(O406&lt;=100000000,"Entre 50 y 100 millones",
"Más de 100 millones"))))))</f>
        <v>Más de 100 millones</v>
      </c>
      <c r="R406" s="10" t="s">
        <v>35</v>
      </c>
      <c r="S406" s="8" t="s">
        <v>65</v>
      </c>
    </row>
    <row r="407" spans="1:19" x14ac:dyDescent="0.25">
      <c r="A407" s="63"/>
      <c r="B407" s="64"/>
      <c r="C407" s="64"/>
      <c r="D407" s="64"/>
      <c r="E407" s="65"/>
      <c r="F407" s="64"/>
      <c r="G407" s="64"/>
      <c r="H407" s="64"/>
      <c r="I407" s="66"/>
      <c r="J407" s="67"/>
      <c r="K407" s="64"/>
      <c r="L407" s="68"/>
      <c r="M407" s="64"/>
      <c r="N407" s="69"/>
      <c r="O407" s="70"/>
      <c r="P407" s="70"/>
      <c r="Q407" s="71"/>
      <c r="R407" s="72"/>
      <c r="S407" s="73"/>
    </row>
    <row r="408" spans="1:19" x14ac:dyDescent="0.25">
      <c r="A408" s="74" t="s">
        <v>783</v>
      </c>
    </row>
    <row r="409" spans="1:19" x14ac:dyDescent="0.25">
      <c r="A409" s="74" t="s">
        <v>784</v>
      </c>
    </row>
    <row r="410" spans="1:19" x14ac:dyDescent="0.25">
      <c r="A410" s="76" t="s">
        <v>785</v>
      </c>
    </row>
    <row r="411" spans="1:19" x14ac:dyDescent="0.25">
      <c r="A411" s="74" t="s">
        <v>786</v>
      </c>
    </row>
    <row r="412" spans="1:19" x14ac:dyDescent="0.25">
      <c r="A412" s="74" t="s">
        <v>787</v>
      </c>
    </row>
    <row r="413" spans="1:19" x14ac:dyDescent="0.25">
      <c r="A413" s="74" t="s">
        <v>788</v>
      </c>
    </row>
    <row r="414" spans="1:19" x14ac:dyDescent="0.25">
      <c r="A414" s="74" t="s">
        <v>789</v>
      </c>
    </row>
    <row r="415" spans="1:19" x14ac:dyDescent="0.25">
      <c r="A415" s="74" t="s">
        <v>790</v>
      </c>
    </row>
  </sheetData>
  <conditionalFormatting sqref="F228:H229">
    <cfRule type="expression" dxfId="209" priority="87">
      <formula>#REF!&lt;&gt;""</formula>
    </cfRule>
    <cfRule type="expression" dxfId="208" priority="86">
      <formula>#REF!="Total general"</formula>
    </cfRule>
    <cfRule type="expression" dxfId="207" priority="85">
      <formula>AND(#REF!="",#REF!&lt;&gt;"Total General",LEFT(#REF!,5)="Total")</formula>
    </cfRule>
  </conditionalFormatting>
  <conditionalFormatting sqref="F241:H242">
    <cfRule type="expression" dxfId="206" priority="78">
      <formula>#REF!&lt;&gt;""</formula>
    </cfRule>
    <cfRule type="expression" dxfId="205" priority="77">
      <formula>#REF!="Total general"</formula>
    </cfRule>
    <cfRule type="expression" dxfId="204" priority="76">
      <formula>AND(#REF!="",#REF!&lt;&gt;"Total General",LEFT(#REF!,5)="Total")</formula>
    </cfRule>
  </conditionalFormatting>
  <conditionalFormatting sqref="F255:H255">
    <cfRule type="expression" dxfId="203" priority="68">
      <formula>#REF!&lt;&gt;""</formula>
    </cfRule>
    <cfRule type="expression" dxfId="202" priority="67">
      <formula>#REF!="Total general"</formula>
    </cfRule>
    <cfRule type="expression" dxfId="201" priority="66">
      <formula>AND(#REF!="",#REF!&lt;&gt;"Total General",LEFT(#REF!,5)="Total")</formula>
    </cfRule>
  </conditionalFormatting>
  <conditionalFormatting sqref="F340:H384">
    <cfRule type="expression" dxfId="200" priority="99">
      <formula>#REF!&lt;&gt;""</formula>
    </cfRule>
    <cfRule type="expression" dxfId="199" priority="98">
      <formula>#REF!="Total general"</formula>
    </cfRule>
  </conditionalFormatting>
  <conditionalFormatting sqref="F387:H398 F400:H404">
    <cfRule type="expression" dxfId="198" priority="89">
      <formula>#REF!="Total general"</formula>
    </cfRule>
  </conditionalFormatting>
  <conditionalFormatting sqref="F400:H404 F340:H398">
    <cfRule type="expression" dxfId="197" priority="88">
      <formula>AND(#REF!="",#REF!&lt;&gt;"Total General",LEFT(#REF!,5)="Total")</formula>
    </cfRule>
  </conditionalFormatting>
  <conditionalFormatting sqref="F400:H404">
    <cfRule type="expression" dxfId="196" priority="90">
      <formula>#REF!&lt;&gt;""</formula>
    </cfRule>
  </conditionalFormatting>
  <conditionalFormatting sqref="F401:H403">
    <cfRule type="expression" dxfId="195" priority="33">
      <formula>#REF!="Total general"</formula>
    </cfRule>
    <cfRule type="expression" dxfId="194" priority="31">
      <formula>AND(#REF!="",#REF!&lt;&gt;"Total General",LEFT(#REF!,5)="Total")</formula>
    </cfRule>
    <cfRule type="expression" dxfId="193" priority="34">
      <formula>#REF!&lt;&gt;""</formula>
    </cfRule>
  </conditionalFormatting>
  <conditionalFormatting sqref="L385:L386">
    <cfRule type="expression" dxfId="159" priority="97">
      <formula>#REF!&lt;&gt;""</formula>
    </cfRule>
    <cfRule type="expression" dxfId="158" priority="96">
      <formula>#REF!="Total general"</formula>
    </cfRule>
  </conditionalFormatting>
  <conditionalFormatting sqref="L6">
    <cfRule type="duplicateValues" dxfId="157" priority="27"/>
  </conditionalFormatting>
  <conditionalFormatting sqref="L14">
    <cfRule type="duplicateValues" dxfId="156" priority="72"/>
  </conditionalFormatting>
  <conditionalFormatting sqref="L40">
    <cfRule type="duplicateValues" dxfId="155" priority="11"/>
  </conditionalFormatting>
  <conditionalFormatting sqref="L53">
    <cfRule type="duplicateValues" dxfId="154" priority="9"/>
  </conditionalFormatting>
  <conditionalFormatting sqref="L58">
    <cfRule type="duplicateValues" dxfId="153" priority="8"/>
  </conditionalFormatting>
  <conditionalFormatting sqref="L59">
    <cfRule type="duplicateValues" dxfId="152" priority="7"/>
  </conditionalFormatting>
  <conditionalFormatting sqref="L60">
    <cfRule type="duplicateValues" dxfId="151" priority="6"/>
  </conditionalFormatting>
  <conditionalFormatting sqref="L65">
    <cfRule type="duplicateValues" dxfId="150" priority="5"/>
  </conditionalFormatting>
  <conditionalFormatting sqref="L66">
    <cfRule type="duplicateValues" dxfId="149" priority="4"/>
  </conditionalFormatting>
  <conditionalFormatting sqref="L67">
    <cfRule type="duplicateValues" dxfId="148" priority="3"/>
  </conditionalFormatting>
  <conditionalFormatting sqref="L68">
    <cfRule type="duplicateValues" dxfId="147" priority="2"/>
  </conditionalFormatting>
  <conditionalFormatting sqref="L81">
    <cfRule type="duplicateValues" dxfId="146" priority="102"/>
  </conditionalFormatting>
  <conditionalFormatting sqref="L102">
    <cfRule type="duplicateValues" dxfId="145" priority="23"/>
  </conditionalFormatting>
  <conditionalFormatting sqref="L103">
    <cfRule type="duplicateValues" dxfId="144" priority="22"/>
  </conditionalFormatting>
  <conditionalFormatting sqref="L104">
    <cfRule type="duplicateValues" dxfId="143" priority="21"/>
  </conditionalFormatting>
  <conditionalFormatting sqref="L105">
    <cfRule type="duplicateValues" dxfId="142" priority="20"/>
  </conditionalFormatting>
  <conditionalFormatting sqref="L107">
    <cfRule type="duplicateValues" dxfId="141" priority="17"/>
  </conditionalFormatting>
  <conditionalFormatting sqref="L108:L124">
    <cfRule type="duplicateValues" dxfId="140" priority="25"/>
  </conditionalFormatting>
  <conditionalFormatting sqref="L125">
    <cfRule type="duplicateValues" dxfId="139" priority="16"/>
  </conditionalFormatting>
  <conditionalFormatting sqref="L190:L192">
    <cfRule type="duplicateValues" dxfId="138" priority="69"/>
  </conditionalFormatting>
  <conditionalFormatting sqref="L214">
    <cfRule type="duplicateValues" dxfId="137" priority="71"/>
  </conditionalFormatting>
  <conditionalFormatting sqref="L228:L229 L387:L398 L400:L404">
    <cfRule type="expression" dxfId="136" priority="82">
      <formula>#REF!="Total general"</formula>
    </cfRule>
    <cfRule type="expression" dxfId="135" priority="83">
      <formula>#REF!&lt;&gt;""</formula>
    </cfRule>
  </conditionalFormatting>
  <conditionalFormatting sqref="L228:L230">
    <cfRule type="duplicateValues" dxfId="134" priority="84"/>
  </conditionalFormatting>
  <conditionalFormatting sqref="L241">
    <cfRule type="duplicateValues" dxfId="133" priority="80"/>
  </conditionalFormatting>
  <conditionalFormatting sqref="L241:L243">
    <cfRule type="expression" dxfId="132" priority="74">
      <formula>#REF!="Total general"</formula>
    </cfRule>
    <cfRule type="expression" dxfId="131" priority="73">
      <formula>AND(#REF!="",#REF!&lt;&gt;"Total General",LEFT(#REF!,5)="Total")</formula>
    </cfRule>
    <cfRule type="expression" dxfId="130" priority="75">
      <formula>#REF!&lt;&gt;""</formula>
    </cfRule>
  </conditionalFormatting>
  <conditionalFormatting sqref="L242:L243">
    <cfRule type="duplicateValues" dxfId="129" priority="79"/>
  </conditionalFormatting>
  <conditionalFormatting sqref="L256">
    <cfRule type="duplicateValues" dxfId="128" priority="65"/>
    <cfRule type="duplicateValues" dxfId="127" priority="64"/>
  </conditionalFormatting>
  <conditionalFormatting sqref="L265:L324">
    <cfRule type="duplicateValues" dxfId="126" priority="1"/>
  </conditionalFormatting>
  <conditionalFormatting sqref="L327 L340:L381 L255">
    <cfRule type="duplicateValues" dxfId="125" priority="101"/>
  </conditionalFormatting>
  <conditionalFormatting sqref="L328:L331">
    <cfRule type="duplicateValues" dxfId="124" priority="70"/>
  </conditionalFormatting>
  <conditionalFormatting sqref="L332:L338">
    <cfRule type="duplicateValues" dxfId="123" priority="36"/>
    <cfRule type="duplicateValues" dxfId="122" priority="37"/>
  </conditionalFormatting>
  <conditionalFormatting sqref="L339">
    <cfRule type="duplicateValues" dxfId="121" priority="13"/>
  </conditionalFormatting>
  <conditionalFormatting sqref="L340:L398 L231:L240 L3:L5 L15:L39 L215:L227 L193:L213 L244:L255 L257:L264 L7:L11 L126:L132 L134:L189 L82:L101 L404 L41:L52 L54:L57 L61:L64 L69:L80 L325:L327">
    <cfRule type="duplicateValues" dxfId="120" priority="103"/>
  </conditionalFormatting>
  <conditionalFormatting sqref="L382:L384 F385:H386">
    <cfRule type="expression" dxfId="119" priority="94">
      <formula>#REF!="Total general"</formula>
    </cfRule>
  </conditionalFormatting>
  <conditionalFormatting sqref="L382:L384 F385:H398">
    <cfRule type="expression" dxfId="118" priority="95">
      <formula>#REF!&lt;&gt;""</formula>
    </cfRule>
  </conditionalFormatting>
  <conditionalFormatting sqref="L382:L386">
    <cfRule type="expression" dxfId="117" priority="93">
      <formula>AND(#REF!="",#REF!&lt;&gt;"Total General",LEFT(#REF!,5)="Total")</formula>
    </cfRule>
  </conditionalFormatting>
  <conditionalFormatting sqref="L399">
    <cfRule type="duplicateValues" dxfId="116" priority="10"/>
  </conditionalFormatting>
  <conditionalFormatting sqref="L400">
    <cfRule type="duplicateValues" dxfId="115" priority="91"/>
    <cfRule type="duplicateValues" dxfId="114" priority="92"/>
  </conditionalFormatting>
  <conditionalFormatting sqref="L400:L404 L228:L229 L387:L398">
    <cfRule type="expression" dxfId="113" priority="81">
      <formula>AND(#REF!="",#REF!&lt;&gt;"Total General",LEFT(#REF!,5)="Total")</formula>
    </cfRule>
  </conditionalFormatting>
  <conditionalFormatting sqref="L401:L403">
    <cfRule type="duplicateValues" dxfId="112" priority="35"/>
    <cfRule type="expression" dxfId="111" priority="28">
      <formula>AND(#REF!="",#REF!&lt;&gt;"Total General",LEFT(#REF!,5)="Total")</formula>
    </cfRule>
    <cfRule type="expression" dxfId="110" priority="29">
      <formula>#REF!="Total general"</formula>
    </cfRule>
    <cfRule type="expression" dxfId="109" priority="30">
      <formula>#REF!&lt;&gt;""</formula>
    </cfRule>
    <cfRule type="duplicateValues" dxfId="108" priority="32"/>
  </conditionalFormatting>
  <conditionalFormatting sqref="L404">
    <cfRule type="duplicateValues" dxfId="107" priority="104"/>
  </conditionalFormatting>
  <conditionalFormatting sqref="L405">
    <cfRule type="duplicateValues" dxfId="106" priority="105"/>
  </conditionalFormatting>
  <conditionalFormatting sqref="L406">
    <cfRule type="duplicateValues" dxfId="105" priority="12"/>
  </conditionalFormatting>
  <pageMargins left="0.7" right="0.7" top="0.75" bottom="0.75" header="0.3" footer="0.3"/>
  <pageSetup paperSize="9"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Cartera_Promoción 23052025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Jeanpiere Julián Rodriguez</dc:creator>
  <cp:keywords/>
  <dc:description/>
  <cp:lastModifiedBy>Anghineth Contreras Barrios</cp:lastModifiedBy>
  <cp:revision/>
  <dcterms:created xsi:type="dcterms:W3CDTF">2025-06-23T15:53:59Z</dcterms:created>
  <dcterms:modified xsi:type="dcterms:W3CDTF">2025-07-11T19:39:06Z</dcterms:modified>
  <cp:category/>
  <cp:contentStatus/>
</cp:coreProperties>
</file>