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30" windowWidth="7530" windowHeight="7020" tabRatio="884" activeTab="0"/>
  </bookViews>
  <sheets>
    <sheet name="3.9. Otras Modalidades" sheetId="1" r:id="rId1"/>
  </sheets>
  <definedNames>
    <definedName name="_xlnm.Print_Area" localSheetId="0">'3.9. Otras Modalidades'!$A$1:$H$13</definedName>
    <definedName name="_xlnm.Print_Titles" localSheetId="0">'3.9. Otras Modalidades'!$1:$5</definedName>
  </definedNames>
  <calcPr fullCalcOnLoad="1"/>
</workbook>
</file>

<file path=xl/sharedStrings.xml><?xml version="1.0" encoding="utf-8"?>
<sst xmlns="http://schemas.openxmlformats.org/spreadsheetml/2006/main" count="43" uniqueCount="40">
  <si>
    <t>Turismo</t>
  </si>
  <si>
    <t>24.08.07</t>
  </si>
  <si>
    <t>06.02.04</t>
  </si>
  <si>
    <t>US$ 1.00 MM por concepto de Primer Aporte Social</t>
  </si>
  <si>
    <t>US$ 15.40 MM por concepto de Aportes Periódicos.</t>
  </si>
  <si>
    <t>Se ajustó la inversión registrada toda vez que el avance registrado a esa fecha fue de aprox. 80% de la inversión total estimada en el proyecto, quedando una inversión por realizar para el 2004 y 2005 de US$ 54.94 MM.</t>
  </si>
  <si>
    <t>Los pagos por concepto del IGV ascienden a: US$ 9.05 Derecho por Contrato y US$ 18.99 MM Derecho de Usufructo.</t>
  </si>
  <si>
    <t xml:space="preserve">El monto de inversión para la construcción es de US $ 150 000 000 y la empresa Luz del Sur,  ofreció otorgar el 15% de la energía producida a la Empresa de Generación Eléctrica Machu Picchu. </t>
  </si>
  <si>
    <t>EMPRESA / PROYECTO</t>
  </si>
  <si>
    <t>FECHA</t>
  </si>
  <si>
    <t>SECTOR</t>
  </si>
  <si>
    <t>Electricidad</t>
  </si>
  <si>
    <t>13.07.10</t>
  </si>
  <si>
    <t>a25</t>
  </si>
  <si>
    <t>Corresponde a la oferta presentada por Derecho por Contrato ascendente a US$53 MM (sin IGV), Derecho de Usufructo de US$ 105.5 MM (sin IGV) y el Aporte Social a ser pagado de acuerdo a las siguientes condiciones:</t>
  </si>
  <si>
    <t>US$ 1.50 MM por concepto de Segundo Aporte Social, monto al que se le añadirá US$ 4.46 que corresponde a la diferencia entre el monto de la oferta económica por Derecho por Contrato y el valor base del Derecho por Contrato.</t>
  </si>
  <si>
    <t>N°</t>
  </si>
  <si>
    <t>G. OTRAS MODALIDADES</t>
  </si>
  <si>
    <t>TOTAL OTRAS MODALIDADES</t>
  </si>
  <si>
    <t>Usufructo Proyecto Centro Civico y Comercial de Lima</t>
  </si>
  <si>
    <t>(en dólares sin incluir IGV)</t>
  </si>
  <si>
    <r>
      <t xml:space="preserve">Central Hidroeléctrica Santa Teresa 90 Mw  </t>
    </r>
    <r>
      <rPr>
        <vertAlign val="superscript"/>
        <sz val="10"/>
        <rFont val="Calibri"/>
        <family val="2"/>
      </rPr>
      <t>a25</t>
    </r>
  </si>
  <si>
    <r>
      <t xml:space="preserve">Central Hidroeléctrica de Yuncán  </t>
    </r>
    <r>
      <rPr>
        <vertAlign val="superscript"/>
        <sz val="10"/>
        <color indexed="8"/>
        <rFont val="Calibri"/>
        <family val="2"/>
      </rPr>
      <t>59</t>
    </r>
  </si>
  <si>
    <t xml:space="preserve">TRANSACCIONES </t>
  </si>
  <si>
    <t>INVERSIÓN PROYECTADA</t>
  </si>
  <si>
    <t>29.11.13</t>
  </si>
  <si>
    <t>Nodo Energético en el Sur del Perú</t>
  </si>
  <si>
    <t>30.06.14</t>
  </si>
  <si>
    <t>25.07.14</t>
  </si>
  <si>
    <r>
      <t xml:space="preserve">Gestión del Instituto Nacional de Salud del Niño - San Borja </t>
    </r>
    <r>
      <rPr>
        <vertAlign val="superscript"/>
        <sz val="10"/>
        <color indexed="8"/>
        <rFont val="Calibri"/>
        <family val="2"/>
      </rPr>
      <t>a30</t>
    </r>
  </si>
  <si>
    <t>Salud</t>
  </si>
  <si>
    <r>
      <t xml:space="preserve">Prestación de Servicios de Seguridad Tecnológica en las Prisiones </t>
    </r>
    <r>
      <rPr>
        <vertAlign val="superscript"/>
        <sz val="10"/>
        <color indexed="8"/>
        <rFont val="Calibri"/>
        <family val="2"/>
      </rPr>
      <t>a28</t>
    </r>
  </si>
  <si>
    <t>Penitenciarios</t>
  </si>
  <si>
    <t>a28</t>
  </si>
  <si>
    <t>Concurso derivado de una iniciativa privada.</t>
  </si>
  <si>
    <t>a30</t>
  </si>
  <si>
    <t>Contrato de Gerencia, no hay monto de inversión.</t>
  </si>
  <si>
    <t>3.9. REPORTE DE PROYECTOS EN OTRAS MODALIDADES A DICIEMBRE 2017</t>
  </si>
  <si>
    <r>
      <rPr>
        <b/>
        <sz val="10"/>
        <rFont val="Calibri"/>
        <family val="2"/>
      </rPr>
      <t>Fuente y elaboración:</t>
    </r>
    <r>
      <rPr>
        <sz val="10"/>
        <rFont val="Calibri"/>
        <family val="2"/>
      </rPr>
      <t xml:space="preserve"> Dirección de Portafolio de Proyectos - PROINVERSIÓN</t>
    </r>
  </si>
  <si>
    <t>N/A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</si>
</sst>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_);_(@_)"/>
    <numFmt numFmtId="173" formatCode="_(* #,##0.00_);_(* \(#,##0.00\);_(* &quot;-&quot;??_);_(@_)"/>
    <numFmt numFmtId="174" formatCode="_(* #,##0_);_(* \(#,##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vertAlign val="superscript"/>
      <sz val="10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6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4" fontId="2" fillId="0" borderId="0" xfId="46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4" fontId="2" fillId="0" borderId="0" xfId="46" applyNumberFormat="1" applyFont="1" applyBorder="1" applyAlignment="1">
      <alignment vertical="center"/>
    </xf>
    <xf numFmtId="174" fontId="2" fillId="0" borderId="0" xfId="46" applyNumberFormat="1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174" fontId="2" fillId="0" borderId="0" xfId="46" applyNumberFormat="1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45" fillId="33" borderId="0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6" fillId="34" borderId="11" xfId="0" applyFont="1" applyFill="1" applyBorder="1" applyAlignment="1">
      <alignment horizontal="center" vertical="center"/>
    </xf>
    <xf numFmtId="174" fontId="47" fillId="34" borderId="11" xfId="46" applyNumberFormat="1" applyFont="1" applyFill="1" applyBorder="1" applyAlignment="1">
      <alignment vertical="center"/>
    </xf>
    <xf numFmtId="172" fontId="47" fillId="34" borderId="11" xfId="46" applyNumberFormat="1" applyFont="1" applyFill="1" applyBorder="1" applyAlignment="1">
      <alignment vertical="center"/>
    </xf>
    <xf numFmtId="0" fontId="46" fillId="34" borderId="12" xfId="0" applyFont="1" applyFill="1" applyBorder="1" applyAlignment="1">
      <alignment horizontal="left" vertical="center" shrinkToFit="1"/>
    </xf>
    <xf numFmtId="174" fontId="46" fillId="33" borderId="0" xfId="0" applyNumberFormat="1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46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35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174" fontId="26" fillId="33" borderId="0" xfId="0" applyNumberFormat="1" applyFont="1" applyFill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174" fontId="27" fillId="0" borderId="15" xfId="46" applyNumberFormat="1" applyFont="1" applyBorder="1" applyAlignment="1">
      <alignment vertical="center"/>
    </xf>
    <xf numFmtId="174" fontId="27" fillId="0" borderId="16" xfId="46" applyNumberFormat="1" applyFont="1" applyBorder="1" applyAlignment="1">
      <alignment horizontal="left" vertical="center" shrinkToFit="1"/>
    </xf>
    <xf numFmtId="172" fontId="27" fillId="0" borderId="15" xfId="46" applyNumberFormat="1" applyFont="1" applyFill="1" applyBorder="1" applyAlignment="1">
      <alignment vertical="center"/>
    </xf>
    <xf numFmtId="0" fontId="27" fillId="0" borderId="16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24" fillId="34" borderId="10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vertical="center" wrapText="1"/>
    </xf>
    <xf numFmtId="174" fontId="27" fillId="0" borderId="18" xfId="46" applyNumberFormat="1" applyFont="1" applyBorder="1" applyAlignment="1">
      <alignment vertical="center"/>
    </xf>
    <xf numFmtId="174" fontId="27" fillId="0" borderId="19" xfId="46" applyNumberFormat="1" applyFont="1" applyBorder="1" applyAlignment="1">
      <alignment horizontal="left" vertical="center" shrinkToFit="1"/>
    </xf>
    <xf numFmtId="172" fontId="27" fillId="36" borderId="18" xfId="46" applyNumberFormat="1" applyFont="1" applyFill="1" applyBorder="1" applyAlignment="1">
      <alignment vertical="center"/>
    </xf>
    <xf numFmtId="0" fontId="46" fillId="37" borderId="11" xfId="0" applyFont="1" applyFill="1" applyBorder="1" applyAlignment="1">
      <alignment horizontal="center" vertical="center"/>
    </xf>
    <xf numFmtId="174" fontId="47" fillId="37" borderId="11" xfId="46" applyNumberFormat="1" applyFont="1" applyFill="1" applyBorder="1" applyAlignment="1">
      <alignment vertical="center"/>
    </xf>
    <xf numFmtId="172" fontId="47" fillId="37" borderId="11" xfId="46" applyNumberFormat="1" applyFont="1" applyFill="1" applyBorder="1" applyAlignment="1">
      <alignment vertical="center"/>
    </xf>
    <xf numFmtId="0" fontId="46" fillId="37" borderId="1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7" fillId="34" borderId="20" xfId="0" applyFont="1" applyFill="1" applyBorder="1" applyAlignment="1">
      <alignment horizontal="left" vertical="center"/>
    </xf>
    <xf numFmtId="0" fontId="47" fillId="34" borderId="11" xfId="0" applyFont="1" applyFill="1" applyBorder="1" applyAlignment="1">
      <alignment horizontal="left" vertical="center"/>
    </xf>
    <xf numFmtId="0" fontId="47" fillId="37" borderId="20" xfId="0" applyFont="1" applyFill="1" applyBorder="1" applyAlignment="1">
      <alignment horizontal="left" vertical="center"/>
    </xf>
    <xf numFmtId="0" fontId="47" fillId="37" borderId="1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 wrapText="1"/>
    </xf>
    <xf numFmtId="174" fontId="27" fillId="0" borderId="15" xfId="46" applyNumberFormat="1" applyFont="1" applyBorder="1" applyAlignment="1">
      <alignment horizontal="right" vertical="center"/>
    </xf>
    <xf numFmtId="172" fontId="27" fillId="0" borderId="15" xfId="46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4"/>
  <sheetViews>
    <sheetView showGridLines="0" tabSelected="1" zoomScale="80" zoomScaleNormal="80" zoomScaleSheetLayoutView="100" zoomScalePageLayoutView="0" workbookViewId="0" topLeftCell="A1">
      <selection activeCell="E18" sqref="E18"/>
    </sheetView>
  </sheetViews>
  <sheetFormatPr defaultColWidth="9.140625" defaultRowHeight="15.75" customHeight="1"/>
  <cols>
    <col min="1" max="1" width="4.57421875" style="4" customWidth="1"/>
    <col min="2" max="2" width="14.28125" style="8" customWidth="1"/>
    <col min="3" max="3" width="66.00390625" style="4" bestFit="1" customWidth="1"/>
    <col min="4" max="4" width="17.7109375" style="8" customWidth="1"/>
    <col min="5" max="5" width="16.8515625" style="6" bestFit="1" customWidth="1"/>
    <col min="6" max="6" width="3.8515625" style="12" customWidth="1"/>
    <col min="7" max="7" width="17.57421875" style="6" customWidth="1"/>
    <col min="8" max="8" width="3.8515625" style="13" customWidth="1"/>
    <col min="9" max="9" width="17.421875" style="14" customWidth="1"/>
    <col min="10" max="10" width="20.00390625" style="3" customWidth="1"/>
    <col min="11" max="20" width="9.140625" style="3" customWidth="1"/>
    <col min="21" max="37" width="9.140625" style="1" customWidth="1"/>
    <col min="38" max="113" width="9.140625" style="2" customWidth="1"/>
    <col min="114" max="16384" width="9.140625" style="4" customWidth="1"/>
  </cols>
  <sheetData>
    <row r="1" spans="1:8" ht="15.75" customHeight="1">
      <c r="A1" s="5"/>
      <c r="B1" s="7"/>
      <c r="C1" s="5"/>
      <c r="D1" s="7"/>
      <c r="E1" s="9"/>
      <c r="F1" s="10"/>
      <c r="G1" s="9"/>
      <c r="H1" s="11"/>
    </row>
    <row r="2" spans="1:8" ht="15.75" customHeight="1">
      <c r="A2" s="5"/>
      <c r="B2" s="16" t="s">
        <v>37</v>
      </c>
      <c r="C2" s="5"/>
      <c r="D2" s="7"/>
      <c r="E2" s="9"/>
      <c r="F2" s="10"/>
      <c r="G2" s="9"/>
      <c r="H2" s="11"/>
    </row>
    <row r="3" spans="1:8" ht="15.75" customHeight="1">
      <c r="A3" s="5"/>
      <c r="B3" s="17" t="s">
        <v>20</v>
      </c>
      <c r="C3" s="5"/>
      <c r="D3" s="7"/>
      <c r="E3" s="9"/>
      <c r="F3" s="10"/>
      <c r="G3" s="9"/>
      <c r="H3" s="11"/>
    </row>
    <row r="4" spans="1:8" ht="18.75" customHeight="1" thickBot="1">
      <c r="A4" s="59"/>
      <c r="B4" s="59"/>
      <c r="C4" s="59"/>
      <c r="D4" s="59"/>
      <c r="E4" s="59"/>
      <c r="F4" s="59"/>
      <c r="G4" s="59"/>
      <c r="H4" s="59"/>
    </row>
    <row r="5" spans="1:113" s="31" customFormat="1" ht="43.5" customHeight="1" thickBot="1">
      <c r="A5" s="43" t="s">
        <v>16</v>
      </c>
      <c r="B5" s="15" t="s">
        <v>9</v>
      </c>
      <c r="C5" s="15" t="s">
        <v>8</v>
      </c>
      <c r="D5" s="15" t="s">
        <v>10</v>
      </c>
      <c r="E5" s="60" t="s">
        <v>23</v>
      </c>
      <c r="F5" s="61"/>
      <c r="G5" s="62" t="s">
        <v>24</v>
      </c>
      <c r="H5" s="63"/>
      <c r="I5" s="27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</row>
    <row r="6" spans="1:113" s="26" customFormat="1" ht="23.25" customHeight="1">
      <c r="A6" s="57" t="s">
        <v>17</v>
      </c>
      <c r="B6" s="58"/>
      <c r="C6" s="58"/>
      <c r="D6" s="49"/>
      <c r="E6" s="50"/>
      <c r="F6" s="50"/>
      <c r="G6" s="51"/>
      <c r="H6" s="52"/>
      <c r="I6" s="22">
        <f>+E6</f>
        <v>0</v>
      </c>
      <c r="J6" s="23">
        <f>+G6</f>
        <v>0</v>
      </c>
      <c r="K6" s="23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</row>
    <row r="7" spans="1:113" s="32" customFormat="1" ht="19.5" customHeight="1">
      <c r="A7" s="34">
        <v>1</v>
      </c>
      <c r="B7" s="35" t="s">
        <v>2</v>
      </c>
      <c r="C7" s="36" t="s">
        <v>22</v>
      </c>
      <c r="D7" s="35" t="s">
        <v>11</v>
      </c>
      <c r="E7" s="37">
        <v>176420050</v>
      </c>
      <c r="F7" s="38"/>
      <c r="G7" s="39">
        <v>54940000</v>
      </c>
      <c r="H7" s="40"/>
      <c r="I7" s="22"/>
      <c r="J7" s="33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</row>
    <row r="8" spans="1:113" s="32" customFormat="1" ht="19.5" customHeight="1">
      <c r="A8" s="34">
        <f>A7+1</f>
        <v>2</v>
      </c>
      <c r="B8" s="35" t="s">
        <v>1</v>
      </c>
      <c r="C8" s="36" t="s">
        <v>19</v>
      </c>
      <c r="D8" s="35" t="s">
        <v>0</v>
      </c>
      <c r="E8" s="37">
        <v>1243719</v>
      </c>
      <c r="F8" s="38"/>
      <c r="G8" s="39">
        <v>12400000</v>
      </c>
      <c r="H8" s="40"/>
      <c r="I8" s="22">
        <f>+E8</f>
        <v>1243719</v>
      </c>
      <c r="J8" s="33">
        <f>+G8</f>
        <v>12400000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</row>
    <row r="9" spans="1:113" s="32" customFormat="1" ht="19.5" customHeight="1">
      <c r="A9" s="34">
        <f>A8+1</f>
        <v>3</v>
      </c>
      <c r="B9" s="35" t="s">
        <v>12</v>
      </c>
      <c r="C9" s="36" t="s">
        <v>21</v>
      </c>
      <c r="D9" s="35" t="s">
        <v>11</v>
      </c>
      <c r="E9" s="37"/>
      <c r="F9" s="38"/>
      <c r="G9" s="39">
        <v>180000000</v>
      </c>
      <c r="H9" s="40"/>
      <c r="I9" s="22"/>
      <c r="J9" s="33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</row>
    <row r="10" spans="1:113" s="32" customFormat="1" ht="19.5" customHeight="1">
      <c r="A10" s="34">
        <f>A9+1</f>
        <v>4</v>
      </c>
      <c r="B10" s="35" t="s">
        <v>25</v>
      </c>
      <c r="C10" s="36" t="s">
        <v>26</v>
      </c>
      <c r="D10" s="35" t="s">
        <v>11</v>
      </c>
      <c r="E10" s="37"/>
      <c r="F10" s="38"/>
      <c r="G10" s="39">
        <v>700000000</v>
      </c>
      <c r="H10" s="40"/>
      <c r="I10" s="22"/>
      <c r="J10" s="3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</row>
    <row r="11" spans="1:113" s="32" customFormat="1" ht="30.75" customHeight="1">
      <c r="A11" s="34">
        <f>A10+1</f>
        <v>5</v>
      </c>
      <c r="B11" s="44" t="s">
        <v>27</v>
      </c>
      <c r="C11" s="45" t="s">
        <v>31</v>
      </c>
      <c r="D11" s="44" t="s">
        <v>32</v>
      </c>
      <c r="E11" s="46"/>
      <c r="F11" s="47"/>
      <c r="G11" s="48">
        <v>4134312</v>
      </c>
      <c r="H11" s="40"/>
      <c r="I11" s="22"/>
      <c r="J11" s="33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</row>
    <row r="12" spans="1:113" s="32" customFormat="1" ht="27" customHeight="1">
      <c r="A12" s="34">
        <f>A11+1</f>
        <v>6</v>
      </c>
      <c r="B12" s="44" t="s">
        <v>28</v>
      </c>
      <c r="C12" s="45" t="s">
        <v>29</v>
      </c>
      <c r="D12" s="44" t="s">
        <v>30</v>
      </c>
      <c r="E12" s="64" t="s">
        <v>39</v>
      </c>
      <c r="F12" s="38"/>
      <c r="G12" s="65" t="s">
        <v>39</v>
      </c>
      <c r="H12" s="40"/>
      <c r="I12" s="22"/>
      <c r="J12" s="33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</row>
    <row r="13" spans="1:113" s="26" customFormat="1" ht="15.75" customHeight="1">
      <c r="A13" s="55" t="s">
        <v>18</v>
      </c>
      <c r="B13" s="56"/>
      <c r="C13" s="56"/>
      <c r="D13" s="18"/>
      <c r="E13" s="19">
        <f>E7+E8</f>
        <v>177663769</v>
      </c>
      <c r="F13" s="19"/>
      <c r="G13" s="20">
        <f>SUM(G7:G11)</f>
        <v>951474312</v>
      </c>
      <c r="H13" s="21"/>
      <c r="I13" s="22">
        <f>G13+E13</f>
        <v>1129138081</v>
      </c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</row>
    <row r="15" spans="1:8" ht="30" customHeight="1">
      <c r="A15" s="41">
        <v>59</v>
      </c>
      <c r="B15" s="53" t="s">
        <v>14</v>
      </c>
      <c r="C15" s="53"/>
      <c r="D15" s="53"/>
      <c r="E15" s="53"/>
      <c r="F15" s="53"/>
      <c r="G15" s="53"/>
      <c r="H15" s="53"/>
    </row>
    <row r="16" spans="1:8" ht="15.75" customHeight="1">
      <c r="A16" s="41"/>
      <c r="B16" s="17" t="s">
        <v>3</v>
      </c>
      <c r="C16" s="17"/>
      <c r="D16" s="17"/>
      <c r="E16" s="17"/>
      <c r="F16" s="17"/>
      <c r="G16" s="17"/>
      <c r="H16" s="17"/>
    </row>
    <row r="17" spans="1:8" ht="33" customHeight="1">
      <c r="A17" s="41"/>
      <c r="B17" s="53" t="s">
        <v>15</v>
      </c>
      <c r="C17" s="53"/>
      <c r="D17" s="53"/>
      <c r="E17" s="53"/>
      <c r="F17" s="53"/>
      <c r="G17" s="53"/>
      <c r="H17" s="53"/>
    </row>
    <row r="18" spans="1:8" ht="15.75" customHeight="1">
      <c r="A18" s="41"/>
      <c r="B18" s="17" t="s">
        <v>4</v>
      </c>
      <c r="C18" s="17"/>
      <c r="D18" s="17"/>
      <c r="E18" s="17"/>
      <c r="F18" s="17"/>
      <c r="G18" s="17"/>
      <c r="H18" s="17"/>
    </row>
    <row r="19" spans="1:8" ht="15.75" customHeight="1">
      <c r="A19" s="41"/>
      <c r="B19" s="17" t="s">
        <v>6</v>
      </c>
      <c r="C19" s="17"/>
      <c r="D19" s="17"/>
      <c r="E19" s="17"/>
      <c r="F19" s="17"/>
      <c r="G19" s="17"/>
      <c r="H19" s="17"/>
    </row>
    <row r="20" spans="1:8" ht="27.75" customHeight="1">
      <c r="A20" s="41"/>
      <c r="B20" s="53" t="s">
        <v>5</v>
      </c>
      <c r="C20" s="53"/>
      <c r="D20" s="53"/>
      <c r="E20" s="53"/>
      <c r="F20" s="53"/>
      <c r="G20" s="53"/>
      <c r="H20" s="53"/>
    </row>
    <row r="21" spans="1:8" ht="15.75" customHeight="1">
      <c r="A21" s="41" t="s">
        <v>13</v>
      </c>
      <c r="B21" s="17" t="s">
        <v>7</v>
      </c>
      <c r="C21" s="17"/>
      <c r="D21" s="17"/>
      <c r="E21" s="17"/>
      <c r="F21" s="17"/>
      <c r="G21" s="17"/>
      <c r="H21" s="42"/>
    </row>
    <row r="22" spans="1:8" ht="15.75" customHeight="1">
      <c r="A22" s="41" t="s">
        <v>33</v>
      </c>
      <c r="B22" s="17" t="s">
        <v>34</v>
      </c>
      <c r="C22" s="17"/>
      <c r="D22" s="17"/>
      <c r="E22" s="17"/>
      <c r="F22" s="17"/>
      <c r="G22" s="17"/>
      <c r="H22" s="42"/>
    </row>
    <row r="23" spans="1:8" ht="15.75" customHeight="1">
      <c r="A23" s="41" t="s">
        <v>35</v>
      </c>
      <c r="B23" s="17" t="s">
        <v>36</v>
      </c>
      <c r="C23" s="17"/>
      <c r="D23" s="17"/>
      <c r="E23" s="17"/>
      <c r="F23" s="17"/>
      <c r="G23" s="17"/>
      <c r="H23" s="42"/>
    </row>
    <row r="24" spans="2:4" ht="15.75" customHeight="1">
      <c r="B24" s="54" t="s">
        <v>38</v>
      </c>
      <c r="C24" s="53"/>
      <c r="D24" s="53"/>
    </row>
  </sheetData>
  <sheetProtection/>
  <mergeCells count="9">
    <mergeCell ref="B20:H20"/>
    <mergeCell ref="B24:D24"/>
    <mergeCell ref="A13:C13"/>
    <mergeCell ref="A6:C6"/>
    <mergeCell ref="A4:H4"/>
    <mergeCell ref="E5:F5"/>
    <mergeCell ref="G5:H5"/>
    <mergeCell ref="B15:H15"/>
    <mergeCell ref="B17:H17"/>
  </mergeCells>
  <printOptions horizontalCentered="1"/>
  <pageMargins left="0" right="0" top="0.4330708661417323" bottom="0.8267716535433072" header="0.1968503937007874" footer="0.1968503937007874"/>
  <pageSetup firstPageNumber="113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COPRI</dc:creator>
  <cp:keywords/>
  <dc:description/>
  <cp:lastModifiedBy>Jaime Cueva Llanos</cp:lastModifiedBy>
  <cp:lastPrinted>2017-07-19T22:19:43Z</cp:lastPrinted>
  <dcterms:created xsi:type="dcterms:W3CDTF">1997-07-03T17:36:28Z</dcterms:created>
  <dcterms:modified xsi:type="dcterms:W3CDTF">2018-02-28T13:53:02Z</dcterms:modified>
  <cp:category/>
  <cp:version/>
  <cp:contentType/>
  <cp:contentStatus/>
</cp:coreProperties>
</file>